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<sst xmlns="http://schemas.openxmlformats.org/spreadsheetml/2006/main" count="163" uniqueCount="70">
  <si>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</si>
  <si>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</si>
  <si>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</si>
  <si>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</si>
  <si>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</si>
  <si>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</si>
  <si>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</si>
  <si>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</si>
  <si>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</si>
  <si>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</si>
  <si>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</si>
  <si>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</si>
  <si>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</si>
  <si>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</si>
  <si>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</si>
  <si>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</si>
  <si>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</si>
  <si>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</si>
  <si>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</si>
  <si>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</si>
  <si>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</si>
  <si>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</si>
  <si>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</si>
  <si>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</si>
  <si>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</si>
  <si>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</si>
  <si>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</si>
  <si>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</si>
  <si>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</si>
  <si>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</si>
  <si>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</si>
  <si>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</si>
  <si>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</si>
  <si>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</si>
  <si>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</si>
  <si>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</si>
  <si>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</si>
  <si>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</si>
  <si>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</si>
  <si>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</si>
  <si>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</si>
  <si>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</si>
  <si>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</si>
  <si>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</si>
  <si>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</si>
  <si>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</si>
  <si>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per inn</t>
  </si>
  <si>
    <t>best 4</t>
  </si>
  <si>
    <t>top 4s</t>
  </si>
  <si>
    <t>J.Smoltz</t>
  </si>
  <si>
    <t>Santana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</si>
  <si>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</si>
  <si>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</si>
  <si>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</si>
  <si>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</si>
  <si>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</si>
  <si>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</si>
  <si>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</si>
  <si>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</si>
  <si>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sabathia</t>
  </si>
  <si>
    <t>verlander</t>
  </si>
  <si>
    <t>F.Hernandez</t>
  </si>
  <si>
    <t>C.Kershaw</t>
  </si>
  <si>
    <t>post</t>
  </si>
  <si>
    <t>greinke</t>
  </si>
  <si>
    <t>scherzer</t>
  </si>
  <si>
    <t>Z.Greinke</t>
  </si>
  <si>
    <t>C.Sabathia</t>
  </si>
  <si>
    <t>M.Scherzer</t>
  </si>
  <si>
    <t>J.Verlander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</si>
</sst>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85" zoomScaleNormal="85" zoomScalePageLayoutView="0" workbookViewId="0" topLeftCell="A1">
      <selection activeCell="A1" sqref="A1:IV2"/>
    </sheetView>
  </sheetViews>
  <sheetFormatPr defaultColWidth="8.7109375" defaultRowHeight="12.75"/>
  <cols>
    <col min="1" max="1" width="12.7109375" style="1" customWidth="1"/>
    <col min="2" max="2" width="7.7109375" style="1" customWidth="1"/>
    <col min="3" max="4" width="5.7109375" style="1" customWidth="1"/>
    <col min="5" max="8" width="6.28125" style="1" customWidth="1"/>
    <col min="9" max="12" width="5.7109375" style="1" customWidth="1"/>
    <col min="13" max="17" width="4.7109375" style="1" customWidth="1"/>
    <col min="18" max="19" width="5.7109375" style="1" customWidth="1"/>
    <col min="20" max="20" width="6.7109375" style="1" customWidth="1"/>
    <col min="21" max="23" width="5.7109375" style="1" customWidth="1"/>
    <col min="24" max="24" width="8.140625" style="1" customWidth="1"/>
    <col min="25" max="25" width="5.7109375" style="1" customWidth="1"/>
    <col min="26" max="26" width="8.140625" style="1" customWidth="1"/>
    <col min="27" max="34" width="5.7109375" style="1" customWidth="1"/>
    <col min="35" max="16384" width="8.7109375" style="1" customWidth="1"/>
  </cols>
  <sheetData>
    <row r="1" spans="3:34" ht="12.75">
      <c r="C1" s="1" t="s">
        <v>28</v>
      </c>
      <c r="E1" s="1" t="s">
        <v>28</v>
      </c>
      <c r="G1" s="1" t="s">
        <v>28</v>
      </c>
      <c r="O1" s="1" t="s">
        <v>29</v>
      </c>
      <c r="R1" s="1" t="s">
        <v>30</v>
      </c>
      <c r="T1" s="1" t="s">
        <v>30</v>
      </c>
      <c r="V1" s="1" t="s">
        <v>53</v>
      </c>
      <c r="X1" s="1" t="s">
        <v>31</v>
      </c>
      <c r="Z1" s="1" t="s">
        <v>31</v>
      </c>
      <c r="AB1" s="1" t="s">
        <v>31</v>
      </c>
      <c r="AD1" s="1" t="s">
        <v>58</v>
      </c>
      <c r="AF1" s="1" t="s">
        <v>58</v>
      </c>
      <c r="AH1" s="1" t="s">
        <v>63</v>
      </c>
    </row>
    <row r="2" spans="3:34" ht="12.75">
      <c r="C2" s="1" t="s">
        <v>32</v>
      </c>
      <c r="D2" s="1" t="s">
        <v>33</v>
      </c>
      <c r="E2" s="1" t="s">
        <v>34</v>
      </c>
      <c r="F2" s="1" t="s">
        <v>33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33</v>
      </c>
      <c r="M2" s="1" t="s">
        <v>40</v>
      </c>
      <c r="N2" s="1" t="s">
        <v>29</v>
      </c>
      <c r="O2" s="1" t="s">
        <v>41</v>
      </c>
      <c r="P2" s="1" t="s">
        <v>42</v>
      </c>
      <c r="Q2" s="1" t="s">
        <v>43</v>
      </c>
      <c r="R2" s="1" t="s">
        <v>44</v>
      </c>
      <c r="S2" s="1" t="s">
        <v>45</v>
      </c>
      <c r="T2" s="1" t="s">
        <v>46</v>
      </c>
      <c r="U2" s="1" t="s">
        <v>45</v>
      </c>
      <c r="V2" s="1" t="s">
        <v>54</v>
      </c>
      <c r="W2" s="1" t="s">
        <v>43</v>
      </c>
      <c r="X2" s="1" t="s">
        <v>44</v>
      </c>
      <c r="Y2" s="1" t="s">
        <v>29</v>
      </c>
      <c r="Z2" s="1" t="s">
        <v>47</v>
      </c>
      <c r="AA2" s="1" t="s">
        <v>29</v>
      </c>
      <c r="AB2" s="1" t="s">
        <v>48</v>
      </c>
      <c r="AD2" s="1" t="s">
        <v>44</v>
      </c>
      <c r="AE2" s="1" t="s">
        <v>36</v>
      </c>
      <c r="AF2" s="1" t="s">
        <v>57</v>
      </c>
      <c r="AG2" s="1" t="s">
        <v>36</v>
      </c>
      <c r="AH2" s="1" t="s">
        <v>43</v>
      </c>
    </row>
    <row r="3" spans="1:35" ht="12.75">
      <c r="A3" s="1" t="s">
        <v>0</v>
      </c>
      <c r="B3" s="1">
        <f aca="true" t="shared" si="0" ref="B3:B40">3*D3+3*F3+H3+3.5*J3+3*L3+2*N3+2*O3+1.5*Q3+0.5*S3+0.5*U3+1.5*W3+2*Y3+2*AA3+2*AC3+AE3+AG3+AH3*1</f>
        <v>267.2670209644256</v>
      </c>
      <c r="C3" s="1">
        <v>708</v>
      </c>
      <c r="D3" s="1">
        <f aca="true" t="shared" si="1" ref="D3:D40">(C3-163)/54.5</f>
        <v>10</v>
      </c>
      <c r="E3" s="1">
        <v>279</v>
      </c>
      <c r="F3" s="1">
        <f aca="true" t="shared" si="2" ref="F3:F40">(E3-142)/15.7</f>
        <v>8.726114649681529</v>
      </c>
      <c r="G3" s="1">
        <v>128</v>
      </c>
      <c r="H3" s="1">
        <f aca="true" t="shared" si="3" ref="H3:H40">(G3-64)/8.2</f>
        <v>7.8048780487804885</v>
      </c>
      <c r="I3" s="1">
        <v>75</v>
      </c>
      <c r="J3" s="1">
        <f aca="true" t="shared" si="4" ref="J3:J40">(I3-5)/7</f>
        <v>10</v>
      </c>
      <c r="K3" s="1">
        <v>249</v>
      </c>
      <c r="L3" s="1">
        <f aca="true" t="shared" si="5" ref="L3:L40">(K3-46)/20.3</f>
        <v>10</v>
      </c>
      <c r="M3" s="1">
        <v>26</v>
      </c>
      <c r="N3" s="1">
        <f aca="true" t="shared" si="6" ref="N3:N40">(M3)/2.6</f>
        <v>10</v>
      </c>
      <c r="O3" s="1">
        <v>2.4</v>
      </c>
      <c r="P3" s="1">
        <v>63.8</v>
      </c>
      <c r="Q3" s="1">
        <f aca="true" t="shared" si="7" ref="Q3:Q40">(P3-1.3)/6.45</f>
        <v>9.689922480620154</v>
      </c>
      <c r="R3" s="1">
        <v>4672</v>
      </c>
      <c r="S3" s="1">
        <f aca="true" t="shared" si="8" ref="S3:S40">(R3-1206)/450.8</f>
        <v>7.688553682342502</v>
      </c>
      <c r="T3" s="1">
        <v>71.1</v>
      </c>
      <c r="U3" s="1">
        <f aca="true" t="shared" si="9" ref="U3:U40">(T3-41.4)/4.65</f>
        <v>6.387096774193547</v>
      </c>
      <c r="V3" s="1">
        <v>143</v>
      </c>
      <c r="W3" s="1">
        <f aca="true" t="shared" si="10" ref="W3:W40">(V3-111)/4.3</f>
        <v>7.441860465116279</v>
      </c>
      <c r="X3" s="1">
        <v>440</v>
      </c>
      <c r="Y3" s="1">
        <f aca="true" t="shared" si="11" ref="Y3:Y40">(X3-96)/34.4</f>
        <v>10</v>
      </c>
      <c r="Z3" s="1">
        <v>117</v>
      </c>
      <c r="AA3" s="1">
        <f aca="true" t="shared" si="12" ref="AA3:AA40">(Z3-79)/4.9</f>
        <v>7.755102040816326</v>
      </c>
      <c r="AB3" s="1">
        <v>31</v>
      </c>
      <c r="AC3" s="1">
        <f aca="true" t="shared" si="13" ref="AC3:AC40">AB3/3.1</f>
        <v>10</v>
      </c>
      <c r="AD3" s="1">
        <v>128.4</v>
      </c>
      <c r="AE3" s="1">
        <f aca="true" t="shared" si="14" ref="AE3:AE40">(AD3-32.2)/9.62</f>
        <v>10.000000000000002</v>
      </c>
      <c r="AF3" s="1">
        <v>44</v>
      </c>
      <c r="AG3" s="1">
        <f aca="true" t="shared" si="15" ref="AG3:AG40">(AF3-24.6)/2.1</f>
        <v>9.238095238095237</v>
      </c>
      <c r="AH3" s="1">
        <v>6</v>
      </c>
      <c r="AI3" s="1" t="s">
        <v>0</v>
      </c>
    </row>
    <row r="4" spans="1:35" ht="12.75">
      <c r="A4" s="1" t="s">
        <v>4</v>
      </c>
      <c r="B4" s="1">
        <f t="shared" si="0"/>
        <v>216.2380980451832</v>
      </c>
      <c r="C4" s="1">
        <v>496</v>
      </c>
      <c r="D4" s="1">
        <f t="shared" si="1"/>
        <v>6.110091743119266</v>
      </c>
      <c r="E4" s="1">
        <v>283</v>
      </c>
      <c r="F4" s="1">
        <f t="shared" si="2"/>
        <v>8.980891719745223</v>
      </c>
      <c r="G4" s="1">
        <v>119</v>
      </c>
      <c r="H4" s="1">
        <f t="shared" si="3"/>
        <v>6.707317073170732</v>
      </c>
      <c r="I4" s="1">
        <v>54</v>
      </c>
      <c r="J4" s="1">
        <f t="shared" si="4"/>
        <v>7</v>
      </c>
      <c r="K4" s="1">
        <v>219</v>
      </c>
      <c r="L4" s="1">
        <f t="shared" si="5"/>
        <v>8.52216748768473</v>
      </c>
      <c r="M4" s="1">
        <v>10</v>
      </c>
      <c r="N4" s="1">
        <f t="shared" si="6"/>
        <v>3.846153846153846</v>
      </c>
      <c r="O4" s="1">
        <v>9.9</v>
      </c>
      <c r="P4" s="1">
        <v>45.4</v>
      </c>
      <c r="Q4" s="1">
        <f t="shared" si="7"/>
        <v>6.837209302325581</v>
      </c>
      <c r="R4" s="1">
        <v>4875</v>
      </c>
      <c r="S4" s="1">
        <f t="shared" si="8"/>
        <v>8.138864241348713</v>
      </c>
      <c r="T4" s="1">
        <v>86.2</v>
      </c>
      <c r="U4" s="1">
        <f t="shared" si="9"/>
        <v>9.634408602150538</v>
      </c>
      <c r="V4" s="1">
        <v>136</v>
      </c>
      <c r="W4" s="1">
        <f t="shared" si="10"/>
        <v>5.813953488372094</v>
      </c>
      <c r="X4" s="1">
        <v>329</v>
      </c>
      <c r="Y4" s="1">
        <f t="shared" si="11"/>
        <v>6.773255813953488</v>
      </c>
      <c r="Z4" s="1">
        <v>107</v>
      </c>
      <c r="AA4" s="1">
        <f t="shared" si="12"/>
        <v>5.7142857142857135</v>
      </c>
      <c r="AB4" s="1">
        <v>20</v>
      </c>
      <c r="AC4" s="1">
        <f t="shared" si="13"/>
        <v>6.451612903225806</v>
      </c>
      <c r="AD4" s="1">
        <v>91.8</v>
      </c>
      <c r="AE4" s="1">
        <f t="shared" si="14"/>
        <v>6.1954261954261955</v>
      </c>
      <c r="AF4" s="1">
        <v>40.9</v>
      </c>
      <c r="AG4" s="1">
        <f t="shared" si="15"/>
        <v>7.76190476190476</v>
      </c>
      <c r="AH4" s="1">
        <v>7</v>
      </c>
      <c r="AI4" s="1" t="s">
        <v>4</v>
      </c>
    </row>
    <row r="5" spans="1:35" ht="12.75">
      <c r="A5" s="1" t="s">
        <v>1</v>
      </c>
      <c r="B5" s="1">
        <f t="shared" si="0"/>
        <v>207.48344334413326</v>
      </c>
      <c r="C5" s="1">
        <v>531</v>
      </c>
      <c r="D5" s="1">
        <f t="shared" si="1"/>
        <v>6.752293577981652</v>
      </c>
      <c r="E5" s="1">
        <v>272</v>
      </c>
      <c r="F5" s="1">
        <f t="shared" si="2"/>
        <v>8.280254777070065</v>
      </c>
      <c r="G5" s="1">
        <v>119</v>
      </c>
      <c r="H5" s="1">
        <f t="shared" si="3"/>
        <v>6.707317073170732</v>
      </c>
      <c r="I5" s="1">
        <v>52</v>
      </c>
      <c r="J5" s="1">
        <f t="shared" si="4"/>
        <v>6.714285714285714</v>
      </c>
      <c r="K5" s="1">
        <v>200</v>
      </c>
      <c r="L5" s="1">
        <f t="shared" si="5"/>
        <v>7.586206896551724</v>
      </c>
      <c r="M5" s="1">
        <v>10</v>
      </c>
      <c r="N5" s="1">
        <f t="shared" si="6"/>
        <v>3.846153846153846</v>
      </c>
      <c r="O5" s="1">
        <v>9.8</v>
      </c>
      <c r="P5" s="1">
        <v>34.4</v>
      </c>
      <c r="Q5" s="1">
        <f t="shared" si="7"/>
        <v>5.131782945736434</v>
      </c>
      <c r="R5" s="1">
        <v>3371</v>
      </c>
      <c r="S5" s="1">
        <f t="shared" si="8"/>
        <v>4.802573203194321</v>
      </c>
      <c r="T5" s="1">
        <v>48.8</v>
      </c>
      <c r="U5" s="1">
        <f t="shared" si="9"/>
        <v>1.591397849462365</v>
      </c>
      <c r="V5" s="1">
        <v>132</v>
      </c>
      <c r="W5" s="1">
        <f t="shared" si="10"/>
        <v>4.883720930232558</v>
      </c>
      <c r="X5" s="1">
        <v>396</v>
      </c>
      <c r="Y5" s="1">
        <f t="shared" si="11"/>
        <v>8.720930232558139</v>
      </c>
      <c r="Z5" s="1">
        <v>109</v>
      </c>
      <c r="AA5" s="1">
        <f t="shared" si="12"/>
        <v>6.122448979591836</v>
      </c>
      <c r="AB5" s="1">
        <v>23</v>
      </c>
      <c r="AC5" s="1">
        <f t="shared" si="13"/>
        <v>7.419354838709677</v>
      </c>
      <c r="AD5" s="1">
        <v>96.8</v>
      </c>
      <c r="AE5" s="1">
        <f t="shared" si="14"/>
        <v>6.715176715176715</v>
      </c>
      <c r="AF5" s="1">
        <v>38.6</v>
      </c>
      <c r="AG5" s="1">
        <f t="shared" si="15"/>
        <v>6.666666666666666</v>
      </c>
      <c r="AH5" s="1">
        <v>6</v>
      </c>
      <c r="AI5" s="1" t="s">
        <v>1</v>
      </c>
    </row>
    <row r="6" spans="1:35" ht="12.75">
      <c r="A6" s="1" t="s">
        <v>5</v>
      </c>
      <c r="B6" s="1">
        <f t="shared" si="0"/>
        <v>203.2107472648446</v>
      </c>
      <c r="C6" s="1">
        <v>485</v>
      </c>
      <c r="D6" s="1">
        <f t="shared" si="1"/>
        <v>5.908256880733945</v>
      </c>
      <c r="E6" s="1">
        <v>299</v>
      </c>
      <c r="F6" s="1">
        <f t="shared" si="2"/>
        <v>10</v>
      </c>
      <c r="G6" s="1">
        <v>146</v>
      </c>
      <c r="H6" s="1">
        <f t="shared" si="3"/>
        <v>10</v>
      </c>
      <c r="I6" s="1">
        <v>43</v>
      </c>
      <c r="J6" s="1">
        <f t="shared" si="4"/>
        <v>5.428571428571429</v>
      </c>
      <c r="K6" s="1">
        <v>174</v>
      </c>
      <c r="L6" s="1">
        <f t="shared" si="5"/>
        <v>6.305418719211822</v>
      </c>
      <c r="M6" s="1">
        <v>12</v>
      </c>
      <c r="N6" s="1">
        <f t="shared" si="6"/>
        <v>4.615384615384615</v>
      </c>
      <c r="O6" s="1">
        <v>9.3</v>
      </c>
      <c r="P6" s="1">
        <v>60.5</v>
      </c>
      <c r="Q6" s="1">
        <f t="shared" si="7"/>
        <v>9.178294573643411</v>
      </c>
      <c r="R6" s="1">
        <v>3154</v>
      </c>
      <c r="S6" s="1">
        <f t="shared" si="8"/>
        <v>4.321206743566992</v>
      </c>
      <c r="T6" s="1">
        <v>81.3</v>
      </c>
      <c r="U6" s="1">
        <f t="shared" si="9"/>
        <v>8.580645161290322</v>
      </c>
      <c r="V6" s="1">
        <v>154</v>
      </c>
      <c r="W6" s="1">
        <f t="shared" si="10"/>
        <v>10</v>
      </c>
      <c r="X6" s="1">
        <v>258</v>
      </c>
      <c r="Y6" s="1">
        <f t="shared" si="11"/>
        <v>4.709302325581396</v>
      </c>
      <c r="Z6" s="1">
        <v>103</v>
      </c>
      <c r="AA6" s="1">
        <f t="shared" si="12"/>
        <v>4.897959183673469</v>
      </c>
      <c r="AB6" s="1">
        <v>11</v>
      </c>
      <c r="AC6" s="1">
        <f t="shared" si="13"/>
        <v>3.5483870967741935</v>
      </c>
      <c r="AD6" s="1">
        <v>75.9</v>
      </c>
      <c r="AE6" s="1">
        <f t="shared" si="14"/>
        <v>4.542619542619543</v>
      </c>
      <c r="AF6" s="1">
        <v>40.7</v>
      </c>
      <c r="AG6" s="1">
        <f t="shared" si="15"/>
        <v>7.666666666666667</v>
      </c>
      <c r="AH6" s="1">
        <v>6</v>
      </c>
      <c r="AI6" s="1" t="s">
        <v>5</v>
      </c>
    </row>
    <row r="7" spans="1:35" ht="12.75">
      <c r="A7" s="1" t="s">
        <v>2</v>
      </c>
      <c r="B7" s="1">
        <f t="shared" si="0"/>
        <v>190.1704491202953</v>
      </c>
      <c r="C7" s="1">
        <v>438</v>
      </c>
      <c r="D7" s="1">
        <f t="shared" si="1"/>
        <v>5.045871559633028</v>
      </c>
      <c r="E7" s="1">
        <v>230</v>
      </c>
      <c r="F7" s="1">
        <f t="shared" si="2"/>
        <v>5.605095541401274</v>
      </c>
      <c r="G7" s="1">
        <v>106</v>
      </c>
      <c r="H7" s="1">
        <f t="shared" si="3"/>
        <v>5.121951219512195</v>
      </c>
      <c r="I7" s="1">
        <v>45</v>
      </c>
      <c r="J7" s="1">
        <f t="shared" si="4"/>
        <v>5.714285714285714</v>
      </c>
      <c r="K7" s="1">
        <v>130</v>
      </c>
      <c r="L7" s="1">
        <f t="shared" si="5"/>
        <v>4.137931034482759</v>
      </c>
      <c r="M7" s="1">
        <v>17</v>
      </c>
      <c r="N7" s="1">
        <f t="shared" si="6"/>
        <v>6.538461538461538</v>
      </c>
      <c r="O7" s="1">
        <v>9.9</v>
      </c>
      <c r="P7" s="1">
        <v>65.8</v>
      </c>
      <c r="Q7" s="1">
        <f t="shared" si="7"/>
        <v>10</v>
      </c>
      <c r="R7" s="1">
        <v>3640</v>
      </c>
      <c r="S7" s="1">
        <f t="shared" si="8"/>
        <v>5.399290150842946</v>
      </c>
      <c r="T7" s="1">
        <v>63</v>
      </c>
      <c r="U7" s="1">
        <f t="shared" si="9"/>
        <v>4.645161290322581</v>
      </c>
      <c r="V7" s="1">
        <v>127</v>
      </c>
      <c r="W7" s="1">
        <f t="shared" si="10"/>
        <v>3.7209302325581395</v>
      </c>
      <c r="X7" s="1">
        <v>388</v>
      </c>
      <c r="Y7" s="1">
        <f t="shared" si="11"/>
        <v>8.488372093023257</v>
      </c>
      <c r="Z7" s="1">
        <v>119</v>
      </c>
      <c r="AA7" s="1">
        <f t="shared" si="12"/>
        <v>8.16326530612245</v>
      </c>
      <c r="AB7" s="1">
        <v>10</v>
      </c>
      <c r="AC7" s="1">
        <f t="shared" si="13"/>
        <v>3.225806451612903</v>
      </c>
      <c r="AD7" s="1">
        <v>105.3</v>
      </c>
      <c r="AE7" s="1">
        <f t="shared" si="14"/>
        <v>7.598752598752599</v>
      </c>
      <c r="AF7" s="1">
        <v>41.5</v>
      </c>
      <c r="AG7" s="1">
        <f t="shared" si="15"/>
        <v>8.047619047619047</v>
      </c>
      <c r="AH7" s="1">
        <v>6.8</v>
      </c>
      <c r="AI7" s="1" t="s">
        <v>2</v>
      </c>
    </row>
    <row r="8" spans="1:35" ht="12.75">
      <c r="A8" s="1" t="s">
        <v>3</v>
      </c>
      <c r="B8" s="1">
        <f t="shared" si="0"/>
        <v>174.49765772528218</v>
      </c>
      <c r="C8" s="1">
        <v>372</v>
      </c>
      <c r="D8" s="1">
        <f t="shared" si="1"/>
        <v>3.834862385321101</v>
      </c>
      <c r="E8" s="1">
        <v>192</v>
      </c>
      <c r="F8" s="1">
        <f t="shared" si="2"/>
        <v>3.1847133757961785</v>
      </c>
      <c r="G8" s="1">
        <v>109</v>
      </c>
      <c r="H8" s="1">
        <f t="shared" si="3"/>
        <v>5.487804878048781</v>
      </c>
      <c r="I8" s="1">
        <v>61</v>
      </c>
      <c r="J8" s="1">
        <f t="shared" si="4"/>
        <v>8</v>
      </c>
      <c r="K8" s="1">
        <v>132</v>
      </c>
      <c r="L8" s="1">
        <f t="shared" si="5"/>
        <v>4.236453201970443</v>
      </c>
      <c r="M8" s="1">
        <v>19</v>
      </c>
      <c r="N8" s="1">
        <f t="shared" si="6"/>
        <v>7.3076923076923075</v>
      </c>
      <c r="O8" s="1">
        <v>7.9</v>
      </c>
      <c r="P8" s="1">
        <v>33.9</v>
      </c>
      <c r="Q8" s="1">
        <f t="shared" si="7"/>
        <v>5.054263565891473</v>
      </c>
      <c r="R8" s="1">
        <v>2583</v>
      </c>
      <c r="S8" s="1">
        <f t="shared" si="8"/>
        <v>3.054569653948536</v>
      </c>
      <c r="T8" s="1">
        <v>47.8</v>
      </c>
      <c r="U8" s="1">
        <f t="shared" si="9"/>
        <v>1.376344086021505</v>
      </c>
      <c r="V8" s="1">
        <v>118</v>
      </c>
      <c r="W8" s="1">
        <f t="shared" si="10"/>
        <v>1.627906976744186</v>
      </c>
      <c r="X8" s="1">
        <v>412</v>
      </c>
      <c r="Y8" s="1">
        <f t="shared" si="11"/>
        <v>9.186046511627907</v>
      </c>
      <c r="Z8" s="1">
        <v>117</v>
      </c>
      <c r="AA8" s="1">
        <f t="shared" si="12"/>
        <v>7.755102040816326</v>
      </c>
      <c r="AB8" s="1">
        <v>21</v>
      </c>
      <c r="AC8" s="1">
        <f t="shared" si="13"/>
        <v>6.774193548387097</v>
      </c>
      <c r="AD8" s="1">
        <v>93.4</v>
      </c>
      <c r="AE8" s="1">
        <f t="shared" si="14"/>
        <v>6.361746361746363</v>
      </c>
      <c r="AF8" s="1">
        <v>37.4</v>
      </c>
      <c r="AG8" s="1">
        <f t="shared" si="15"/>
        <v>6.095238095238094</v>
      </c>
      <c r="AH8" s="1">
        <v>4.7</v>
      </c>
      <c r="AI8" s="1" t="s">
        <v>3</v>
      </c>
    </row>
    <row r="9" spans="1:35" ht="12.75">
      <c r="A9" s="1" t="s">
        <v>6</v>
      </c>
      <c r="B9" s="1">
        <f t="shared" si="0"/>
        <v>161.9977242283818</v>
      </c>
      <c r="C9" s="1">
        <v>325</v>
      </c>
      <c r="D9" s="1">
        <f t="shared" si="1"/>
        <v>2.9724770642201834</v>
      </c>
      <c r="E9" s="1">
        <v>235</v>
      </c>
      <c r="F9" s="1">
        <f t="shared" si="2"/>
        <v>5.923566878980892</v>
      </c>
      <c r="G9" s="1">
        <v>117</v>
      </c>
      <c r="H9" s="1">
        <f t="shared" si="3"/>
        <v>6.463414634146342</v>
      </c>
      <c r="I9" s="1">
        <v>36</v>
      </c>
      <c r="J9" s="1">
        <f t="shared" si="4"/>
        <v>4.428571428571429</v>
      </c>
      <c r="K9" s="1">
        <v>118</v>
      </c>
      <c r="L9" s="1">
        <f t="shared" si="5"/>
        <v>3.54679802955665</v>
      </c>
      <c r="M9" s="1">
        <v>22.5</v>
      </c>
      <c r="N9" s="1">
        <f t="shared" si="6"/>
        <v>8.653846153846153</v>
      </c>
      <c r="O9" s="1">
        <v>9.2</v>
      </c>
      <c r="P9" s="1">
        <v>25.7</v>
      </c>
      <c r="Q9" s="1">
        <f t="shared" si="7"/>
        <v>3.782945736434108</v>
      </c>
      <c r="R9" s="1">
        <v>2581</v>
      </c>
      <c r="S9" s="1">
        <f t="shared" si="8"/>
        <v>3.0501330967169475</v>
      </c>
      <c r="T9" s="1">
        <v>84.7</v>
      </c>
      <c r="U9" s="1">
        <f t="shared" si="9"/>
        <v>9.311827956989248</v>
      </c>
      <c r="V9" s="1">
        <v>122</v>
      </c>
      <c r="W9" s="1">
        <f t="shared" si="10"/>
        <v>2.558139534883721</v>
      </c>
      <c r="X9" s="1">
        <v>292</v>
      </c>
      <c r="Y9" s="1">
        <f t="shared" si="11"/>
        <v>5.6976744186046515</v>
      </c>
      <c r="Z9" s="1">
        <v>128</v>
      </c>
      <c r="AA9" s="1">
        <f t="shared" si="12"/>
        <v>10</v>
      </c>
      <c r="AB9" s="1">
        <v>13</v>
      </c>
      <c r="AC9" s="1">
        <f t="shared" si="13"/>
        <v>4.193548387096774</v>
      </c>
      <c r="AD9" s="1">
        <v>66</v>
      </c>
      <c r="AE9" s="1">
        <f t="shared" si="14"/>
        <v>3.5135135135135136</v>
      </c>
      <c r="AF9" s="1">
        <v>41</v>
      </c>
      <c r="AG9" s="1">
        <f t="shared" si="15"/>
        <v>7.809523809523808</v>
      </c>
      <c r="AH9" s="1">
        <v>0.2</v>
      </c>
      <c r="AI9" s="1" t="s">
        <v>6</v>
      </c>
    </row>
    <row r="10" spans="1:35" ht="12.75">
      <c r="A10" s="1" t="s">
        <v>8</v>
      </c>
      <c r="B10" s="1">
        <f t="shared" si="0"/>
        <v>153.99349439114215</v>
      </c>
      <c r="C10" s="1">
        <v>241</v>
      </c>
      <c r="D10" s="1">
        <f t="shared" si="1"/>
        <v>1.4311926605504588</v>
      </c>
      <c r="E10" s="1">
        <v>218</v>
      </c>
      <c r="F10" s="1">
        <f t="shared" si="2"/>
        <v>4.840764331210191</v>
      </c>
      <c r="G10" s="1">
        <v>108</v>
      </c>
      <c r="H10" s="1">
        <f t="shared" si="3"/>
        <v>5.365853658536586</v>
      </c>
      <c r="I10" s="1">
        <v>31</v>
      </c>
      <c r="J10" s="1">
        <f t="shared" si="4"/>
        <v>3.7142857142857144</v>
      </c>
      <c r="K10" s="1">
        <v>114</v>
      </c>
      <c r="L10" s="1">
        <f t="shared" si="5"/>
        <v>3.3497536945812807</v>
      </c>
      <c r="M10" s="1">
        <v>25.5</v>
      </c>
      <c r="N10" s="1">
        <f t="shared" si="6"/>
        <v>9.807692307692307</v>
      </c>
      <c r="O10" s="1">
        <v>8.4</v>
      </c>
      <c r="P10" s="1">
        <v>24</v>
      </c>
      <c r="Q10" s="1">
        <f t="shared" si="7"/>
        <v>3.51937984496124</v>
      </c>
      <c r="R10" s="1">
        <v>2396</v>
      </c>
      <c r="S10" s="1">
        <f t="shared" si="8"/>
        <v>2.639751552795031</v>
      </c>
      <c r="T10" s="1">
        <v>84.5</v>
      </c>
      <c r="U10" s="1">
        <f t="shared" si="9"/>
        <v>9.268817204301074</v>
      </c>
      <c r="V10" s="1">
        <v>131</v>
      </c>
      <c r="W10" s="1">
        <f t="shared" si="10"/>
        <v>4.651162790697675</v>
      </c>
      <c r="X10" s="1">
        <v>194</v>
      </c>
      <c r="Y10" s="1">
        <f t="shared" si="11"/>
        <v>2.8488372093023258</v>
      </c>
      <c r="Z10" s="1">
        <v>124</v>
      </c>
      <c r="AA10" s="1">
        <f t="shared" si="12"/>
        <v>9.183673469387754</v>
      </c>
      <c r="AB10" s="1">
        <v>11</v>
      </c>
      <c r="AC10" s="1">
        <f t="shared" si="13"/>
        <v>3.5483870967741935</v>
      </c>
      <c r="AD10" s="1">
        <v>54.5</v>
      </c>
      <c r="AE10" s="1">
        <f t="shared" si="14"/>
        <v>2.318087318087318</v>
      </c>
      <c r="AF10" s="1">
        <v>43.2</v>
      </c>
      <c r="AG10" s="1">
        <f t="shared" si="15"/>
        <v>8.857142857142858</v>
      </c>
      <c r="AH10" s="1">
        <v>9.8</v>
      </c>
      <c r="AI10" s="1" t="s">
        <v>8</v>
      </c>
    </row>
    <row r="11" spans="1:35" ht="12.75">
      <c r="A11" s="1" t="s">
        <v>11</v>
      </c>
      <c r="B11" s="1">
        <f t="shared" si="0"/>
        <v>153.73513515155466</v>
      </c>
      <c r="C11" s="1">
        <v>341</v>
      </c>
      <c r="D11" s="1">
        <f t="shared" si="1"/>
        <v>3.2660550458715596</v>
      </c>
      <c r="E11" s="1">
        <v>214</v>
      </c>
      <c r="F11" s="1">
        <f t="shared" si="2"/>
        <v>4.585987261146497</v>
      </c>
      <c r="G11" s="1">
        <v>110</v>
      </c>
      <c r="H11" s="1">
        <f t="shared" si="3"/>
        <v>5.609756097560976</v>
      </c>
      <c r="I11" s="1">
        <v>22</v>
      </c>
      <c r="J11" s="1">
        <f t="shared" si="4"/>
        <v>2.4285714285714284</v>
      </c>
      <c r="K11" s="1">
        <v>106</v>
      </c>
      <c r="L11" s="1">
        <f t="shared" si="5"/>
        <v>2.955665024630542</v>
      </c>
      <c r="M11" s="1">
        <v>15</v>
      </c>
      <c r="N11" s="1">
        <f t="shared" si="6"/>
        <v>5.769230769230769</v>
      </c>
      <c r="O11" s="1">
        <v>8</v>
      </c>
      <c r="P11" s="1">
        <v>24.2</v>
      </c>
      <c r="Q11" s="1">
        <f t="shared" si="7"/>
        <v>3.5503875968992245</v>
      </c>
      <c r="R11" s="1">
        <v>3117</v>
      </c>
      <c r="S11" s="1">
        <f t="shared" si="8"/>
        <v>4.239130434782608</v>
      </c>
      <c r="T11" s="1">
        <v>64.3</v>
      </c>
      <c r="U11" s="1">
        <f t="shared" si="9"/>
        <v>4.924731182795698</v>
      </c>
      <c r="V11" s="1">
        <v>127</v>
      </c>
      <c r="W11" s="1">
        <f t="shared" si="10"/>
        <v>3.7209302325581395</v>
      </c>
      <c r="X11" s="1">
        <v>317</v>
      </c>
      <c r="Y11" s="1">
        <f t="shared" si="11"/>
        <v>6.424418604651163</v>
      </c>
      <c r="Z11" s="1">
        <v>121</v>
      </c>
      <c r="AA11" s="1">
        <f t="shared" si="12"/>
        <v>8.571428571428571</v>
      </c>
      <c r="AB11" s="1">
        <v>14</v>
      </c>
      <c r="AC11" s="1">
        <f t="shared" si="13"/>
        <v>4.516129032258064</v>
      </c>
      <c r="AD11" s="1">
        <v>85.6</v>
      </c>
      <c r="AE11" s="1">
        <f t="shared" si="14"/>
        <v>5.5509355509355505</v>
      </c>
      <c r="AF11" s="1">
        <v>45.6</v>
      </c>
      <c r="AG11" s="1">
        <f t="shared" si="15"/>
        <v>10</v>
      </c>
      <c r="AH11" s="1">
        <v>9.6</v>
      </c>
      <c r="AI11" s="1" t="s">
        <v>11</v>
      </c>
    </row>
    <row r="12" spans="1:35" ht="12.75">
      <c r="A12" s="1" t="s">
        <v>7</v>
      </c>
      <c r="B12" s="1">
        <f t="shared" si="0"/>
        <v>151.93830236916807</v>
      </c>
      <c r="C12" s="1">
        <v>267</v>
      </c>
      <c r="D12" s="1">
        <f t="shared" si="1"/>
        <v>1.908256880733945</v>
      </c>
      <c r="E12" s="1">
        <v>209</v>
      </c>
      <c r="F12" s="1">
        <f t="shared" si="2"/>
        <v>4.267515923566879</v>
      </c>
      <c r="G12" s="1">
        <v>108</v>
      </c>
      <c r="H12" s="1">
        <f t="shared" si="3"/>
        <v>5.365853658536586</v>
      </c>
      <c r="I12" s="1">
        <v>43</v>
      </c>
      <c r="J12" s="1">
        <f t="shared" si="4"/>
        <v>5.428571428571429</v>
      </c>
      <c r="K12" s="1">
        <v>110</v>
      </c>
      <c r="L12" s="1">
        <f t="shared" si="5"/>
        <v>3.152709359605911</v>
      </c>
      <c r="M12" s="1">
        <v>13.5</v>
      </c>
      <c r="N12" s="1">
        <f t="shared" si="6"/>
        <v>5.1923076923076925</v>
      </c>
      <c r="O12" s="1">
        <v>9.5</v>
      </c>
      <c r="P12" s="1">
        <v>24.7</v>
      </c>
      <c r="Q12" s="1">
        <f t="shared" si="7"/>
        <v>3.627906976744186</v>
      </c>
      <c r="R12" s="1">
        <v>4136</v>
      </c>
      <c r="S12" s="1">
        <f t="shared" si="8"/>
        <v>6.499556344276841</v>
      </c>
      <c r="T12" s="1">
        <v>64.5</v>
      </c>
      <c r="U12" s="1">
        <f t="shared" si="9"/>
        <v>4.967741935483871</v>
      </c>
      <c r="V12" s="1">
        <v>115</v>
      </c>
      <c r="W12" s="1">
        <f t="shared" si="10"/>
        <v>0.9302325581395349</v>
      </c>
      <c r="X12" s="1">
        <v>366</v>
      </c>
      <c r="Y12" s="1">
        <f t="shared" si="11"/>
        <v>7.848837209302326</v>
      </c>
      <c r="Z12" s="1">
        <v>120</v>
      </c>
      <c r="AA12" s="1">
        <f t="shared" si="12"/>
        <v>8.36734693877551</v>
      </c>
      <c r="AB12" s="1">
        <v>11</v>
      </c>
      <c r="AC12" s="1">
        <f t="shared" si="13"/>
        <v>3.5483870967741935</v>
      </c>
      <c r="AD12" s="1">
        <v>84.4</v>
      </c>
      <c r="AE12" s="1">
        <f t="shared" si="14"/>
        <v>5.426195426195427</v>
      </c>
      <c r="AF12" s="1">
        <v>40.3</v>
      </c>
      <c r="AG12" s="1">
        <f t="shared" si="15"/>
        <v>7.476190476190474</v>
      </c>
      <c r="AH12" s="1">
        <v>5.2</v>
      </c>
      <c r="AI12" s="1" t="s">
        <v>7</v>
      </c>
    </row>
    <row r="13" spans="1:35" ht="12.75">
      <c r="A13" s="1" t="s">
        <v>10</v>
      </c>
      <c r="B13" s="1">
        <f t="shared" si="0"/>
        <v>146.30707462164762</v>
      </c>
      <c r="C13" s="1">
        <v>340</v>
      </c>
      <c r="D13" s="1">
        <f t="shared" si="1"/>
        <v>3.2477064220183487</v>
      </c>
      <c r="E13" s="1">
        <v>212</v>
      </c>
      <c r="F13" s="1">
        <f t="shared" si="2"/>
        <v>4.45859872611465</v>
      </c>
      <c r="G13" s="1">
        <v>102</v>
      </c>
      <c r="H13" s="1">
        <f t="shared" si="3"/>
        <v>4.634146341463415</v>
      </c>
      <c r="I13" s="1">
        <v>43</v>
      </c>
      <c r="J13" s="1">
        <f t="shared" si="4"/>
        <v>5.428571428571429</v>
      </c>
      <c r="K13" s="1">
        <v>91</v>
      </c>
      <c r="L13" s="1">
        <f t="shared" si="5"/>
        <v>2.216748768472906</v>
      </c>
      <c r="M13" s="1">
        <v>14.5</v>
      </c>
      <c r="N13" s="1">
        <f t="shared" si="6"/>
        <v>5.576923076923077</v>
      </c>
      <c r="O13" s="1">
        <v>9.1</v>
      </c>
      <c r="P13" s="1">
        <v>19.9</v>
      </c>
      <c r="Q13" s="1">
        <f t="shared" si="7"/>
        <v>2.883720930232558</v>
      </c>
      <c r="R13" s="1">
        <v>2212</v>
      </c>
      <c r="S13" s="1">
        <f t="shared" si="8"/>
        <v>2.2315882874889086</v>
      </c>
      <c r="T13" s="1">
        <v>50</v>
      </c>
      <c r="U13" s="1">
        <f t="shared" si="9"/>
        <v>1.849462365591398</v>
      </c>
      <c r="V13" s="1">
        <v>126</v>
      </c>
      <c r="W13" s="1">
        <f t="shared" si="10"/>
        <v>3.488372093023256</v>
      </c>
      <c r="X13" s="1">
        <v>312</v>
      </c>
      <c r="Y13" s="1">
        <f t="shared" si="11"/>
        <v>6.279069767441861</v>
      </c>
      <c r="Z13" s="1">
        <v>114</v>
      </c>
      <c r="AA13" s="1">
        <f t="shared" si="12"/>
        <v>7.142857142857142</v>
      </c>
      <c r="AB13" s="1">
        <v>13</v>
      </c>
      <c r="AC13" s="1">
        <f t="shared" si="13"/>
        <v>4.193548387096774</v>
      </c>
      <c r="AD13" s="1">
        <v>63.5</v>
      </c>
      <c r="AE13" s="1">
        <f t="shared" si="14"/>
        <v>3.2536382536382535</v>
      </c>
      <c r="AF13" s="1">
        <v>34.4</v>
      </c>
      <c r="AG13" s="1">
        <f t="shared" si="15"/>
        <v>4.666666666666665</v>
      </c>
      <c r="AH13" s="1">
        <v>8.8</v>
      </c>
      <c r="AI13" s="1" t="s">
        <v>10</v>
      </c>
    </row>
    <row r="14" spans="1:35" ht="12.75">
      <c r="A14" s="1" t="s">
        <v>9</v>
      </c>
      <c r="B14" s="1">
        <f t="shared" si="0"/>
        <v>145.0940964352628</v>
      </c>
      <c r="C14" s="1">
        <v>260</v>
      </c>
      <c r="D14" s="1">
        <f t="shared" si="1"/>
        <v>1.7798165137614679</v>
      </c>
      <c r="E14" s="1">
        <v>213</v>
      </c>
      <c r="F14" s="1">
        <f t="shared" si="2"/>
        <v>4.522292993630574</v>
      </c>
      <c r="G14" s="1">
        <v>102</v>
      </c>
      <c r="H14" s="1">
        <f t="shared" si="3"/>
        <v>4.634146341463415</v>
      </c>
      <c r="I14" s="1">
        <v>31</v>
      </c>
      <c r="J14" s="1">
        <f t="shared" si="4"/>
        <v>3.7142857142857144</v>
      </c>
      <c r="K14" s="1">
        <v>123</v>
      </c>
      <c r="L14" s="1">
        <f t="shared" si="5"/>
        <v>3.793103448275862</v>
      </c>
      <c r="M14" s="1">
        <v>15.5</v>
      </c>
      <c r="N14" s="1">
        <f t="shared" si="6"/>
        <v>5.961538461538462</v>
      </c>
      <c r="O14" s="1">
        <v>5.8</v>
      </c>
      <c r="P14" s="1">
        <v>25.7</v>
      </c>
      <c r="Q14" s="1">
        <f t="shared" si="7"/>
        <v>3.782945736434108</v>
      </c>
      <c r="R14" s="1">
        <v>2357</v>
      </c>
      <c r="S14" s="1">
        <f t="shared" si="8"/>
        <v>2.5532386867790593</v>
      </c>
      <c r="T14" s="1">
        <v>48.9</v>
      </c>
      <c r="U14" s="1">
        <f t="shared" si="9"/>
        <v>1.6129032258064515</v>
      </c>
      <c r="V14" s="1">
        <v>113</v>
      </c>
      <c r="W14" s="1">
        <f t="shared" si="10"/>
        <v>0.46511627906976744</v>
      </c>
      <c r="X14" s="1">
        <v>339</v>
      </c>
      <c r="Y14" s="1">
        <f t="shared" si="11"/>
        <v>7.063953488372094</v>
      </c>
      <c r="Z14" s="1">
        <v>126</v>
      </c>
      <c r="AA14" s="1">
        <f t="shared" si="12"/>
        <v>9.591836734693876</v>
      </c>
      <c r="AB14" s="1">
        <v>22</v>
      </c>
      <c r="AC14" s="1">
        <f t="shared" si="13"/>
        <v>7.096774193548387</v>
      </c>
      <c r="AD14" s="1">
        <v>80.9</v>
      </c>
      <c r="AE14" s="1">
        <f t="shared" si="14"/>
        <v>5.062370062370063</v>
      </c>
      <c r="AF14" s="1">
        <v>40.2</v>
      </c>
      <c r="AG14" s="1">
        <f t="shared" si="15"/>
        <v>7.428571428571429</v>
      </c>
      <c r="AH14" s="1">
        <v>5.2</v>
      </c>
      <c r="AI14" s="1" t="s">
        <v>9</v>
      </c>
    </row>
    <row r="15" spans="1:35" ht="12.75">
      <c r="A15" s="1" t="s">
        <v>62</v>
      </c>
      <c r="B15" s="1">
        <f t="shared" si="0"/>
        <v>135.79361486465888</v>
      </c>
      <c r="C15" s="1">
        <v>368</v>
      </c>
      <c r="D15" s="1">
        <f t="shared" si="1"/>
        <v>3.761467889908257</v>
      </c>
      <c r="E15" s="1">
        <v>204</v>
      </c>
      <c r="F15" s="1">
        <f t="shared" si="2"/>
        <v>3.949044585987261</v>
      </c>
      <c r="G15" s="1">
        <v>88</v>
      </c>
      <c r="H15" s="1">
        <f t="shared" si="3"/>
        <v>2.9268292682926833</v>
      </c>
      <c r="I15" s="1">
        <v>34</v>
      </c>
      <c r="J15" s="1">
        <f t="shared" si="4"/>
        <v>4.142857142857143</v>
      </c>
      <c r="K15" s="1">
        <v>136</v>
      </c>
      <c r="L15" s="1">
        <f t="shared" si="5"/>
        <v>4.433497536945812</v>
      </c>
      <c r="M15" s="1">
        <v>16.5</v>
      </c>
      <c r="N15" s="1">
        <f t="shared" si="6"/>
        <v>6.346153846153846</v>
      </c>
      <c r="O15" s="1">
        <v>7</v>
      </c>
      <c r="P15" s="1">
        <v>32.2</v>
      </c>
      <c r="Q15" s="1">
        <f t="shared" si="7"/>
        <v>4.790697674418605</v>
      </c>
      <c r="R15" s="1">
        <v>2464</v>
      </c>
      <c r="S15" s="1">
        <f t="shared" si="8"/>
        <v>2.7905944986690328</v>
      </c>
      <c r="T15" s="1">
        <v>65</v>
      </c>
      <c r="U15" s="1">
        <f t="shared" si="9"/>
        <v>5.075268817204301</v>
      </c>
      <c r="V15" s="1">
        <v>157</v>
      </c>
      <c r="W15" s="1">
        <f t="shared" si="10"/>
        <v>10.697674418604652</v>
      </c>
      <c r="X15" s="1">
        <v>202</v>
      </c>
      <c r="Y15" s="1">
        <f t="shared" si="11"/>
        <v>3.0813953488372094</v>
      </c>
      <c r="Z15" s="1">
        <v>88</v>
      </c>
      <c r="AA15" s="1">
        <f t="shared" si="12"/>
        <v>1.8367346938775508</v>
      </c>
      <c r="AB15" s="1">
        <v>12</v>
      </c>
      <c r="AC15" s="1">
        <f t="shared" si="13"/>
        <v>3.8709677419354835</v>
      </c>
      <c r="AD15" s="1">
        <v>65.4</v>
      </c>
      <c r="AE15" s="1">
        <f t="shared" si="14"/>
        <v>3.4511434511434516</v>
      </c>
      <c r="AF15" s="1">
        <v>35.2</v>
      </c>
      <c r="AG15" s="1">
        <f t="shared" si="15"/>
        <v>5.047619047619048</v>
      </c>
      <c r="AH15" s="1">
        <v>2</v>
      </c>
      <c r="AI15" s="1" t="s">
        <v>62</v>
      </c>
    </row>
    <row r="16" spans="1:35" ht="12.75">
      <c r="A16" s="2" t="s">
        <v>69</v>
      </c>
      <c r="B16" s="1">
        <f t="shared" si="0"/>
        <v>134.61969762363157</v>
      </c>
      <c r="C16" s="1">
        <v>321</v>
      </c>
      <c r="D16" s="1">
        <f t="shared" si="1"/>
        <v>2.8990825688073394</v>
      </c>
      <c r="E16" s="1">
        <v>209</v>
      </c>
      <c r="F16" s="1">
        <f t="shared" si="2"/>
        <v>4.267515923566879</v>
      </c>
      <c r="G16" s="1">
        <v>102</v>
      </c>
      <c r="H16" s="1">
        <f t="shared" si="3"/>
        <v>4.634146341463415</v>
      </c>
      <c r="I16" s="1">
        <v>35</v>
      </c>
      <c r="J16" s="1">
        <f t="shared" si="4"/>
        <v>4.285714285714286</v>
      </c>
      <c r="K16" s="1">
        <v>129</v>
      </c>
      <c r="L16" s="1">
        <f t="shared" si="5"/>
        <v>4.088669950738916</v>
      </c>
      <c r="M16" s="1">
        <v>15.5</v>
      </c>
      <c r="N16" s="1">
        <f t="shared" si="6"/>
        <v>5.961538461538462</v>
      </c>
      <c r="O16" s="1">
        <v>5.5</v>
      </c>
      <c r="P16" s="1">
        <v>31.8</v>
      </c>
      <c r="Q16" s="1">
        <f t="shared" si="7"/>
        <v>4.728682170542635</v>
      </c>
      <c r="R16" s="1">
        <v>3006</v>
      </c>
      <c r="S16" s="1">
        <f t="shared" si="8"/>
        <v>3.992901508429459</v>
      </c>
      <c r="T16" s="1">
        <v>62.1</v>
      </c>
      <c r="U16" s="1">
        <f t="shared" si="9"/>
        <v>4.451612903225807</v>
      </c>
      <c r="V16" s="1">
        <v>129</v>
      </c>
      <c r="W16" s="1">
        <f t="shared" si="10"/>
        <v>4.186046511627907</v>
      </c>
      <c r="X16" s="1">
        <v>237</v>
      </c>
      <c r="Y16" s="1">
        <f t="shared" si="11"/>
        <v>4.098837209302325</v>
      </c>
      <c r="Z16" s="1">
        <v>93</v>
      </c>
      <c r="AA16" s="1">
        <f t="shared" si="12"/>
        <v>2.8571428571428568</v>
      </c>
      <c r="AB16" s="1">
        <v>15</v>
      </c>
      <c r="AC16" s="1">
        <f t="shared" si="13"/>
        <v>4.838709677419355</v>
      </c>
      <c r="AD16" s="1">
        <v>71.4</v>
      </c>
      <c r="AE16" s="1">
        <f t="shared" si="14"/>
        <v>4.0748440748440755</v>
      </c>
      <c r="AF16" s="1">
        <v>37.7</v>
      </c>
      <c r="AG16" s="1">
        <f t="shared" si="15"/>
        <v>6.238095238095238</v>
      </c>
      <c r="AH16" s="1">
        <v>6.8</v>
      </c>
      <c r="AI16" s="1" t="s">
        <v>60</v>
      </c>
    </row>
    <row r="17" spans="1:35" ht="12.75">
      <c r="A17" s="1" t="s">
        <v>56</v>
      </c>
      <c r="B17" s="1">
        <f t="shared" si="0"/>
        <v>125.04768635632013</v>
      </c>
      <c r="C17" s="1">
        <v>310</v>
      </c>
      <c r="D17" s="1">
        <f t="shared" si="1"/>
        <v>2.697247706422018</v>
      </c>
      <c r="E17" s="1">
        <v>206</v>
      </c>
      <c r="F17" s="1">
        <f t="shared" si="2"/>
        <v>4.076433121019108</v>
      </c>
      <c r="G17" s="1">
        <v>87</v>
      </c>
      <c r="H17" s="1">
        <f t="shared" si="3"/>
        <v>2.804878048780488</v>
      </c>
      <c r="I17" s="1">
        <v>30</v>
      </c>
      <c r="J17" s="1">
        <f t="shared" si="4"/>
        <v>3.5714285714285716</v>
      </c>
      <c r="K17" s="1">
        <v>121</v>
      </c>
      <c r="L17" s="1">
        <f t="shared" si="5"/>
        <v>3.694581280788177</v>
      </c>
      <c r="M17" s="1">
        <v>7</v>
      </c>
      <c r="N17" s="1">
        <f t="shared" si="6"/>
        <v>2.692307692307692</v>
      </c>
      <c r="O17" s="1">
        <v>8.5</v>
      </c>
      <c r="P17" s="1">
        <v>42.3</v>
      </c>
      <c r="Q17" s="1">
        <f t="shared" si="7"/>
        <v>6.3565891472868215</v>
      </c>
      <c r="R17" s="1">
        <v>2117</v>
      </c>
      <c r="S17" s="1">
        <f t="shared" si="8"/>
        <v>2.020851818988465</v>
      </c>
      <c r="T17" s="1">
        <v>55.5</v>
      </c>
      <c r="U17" s="1">
        <f t="shared" si="9"/>
        <v>3.032258064516129</v>
      </c>
      <c r="V17" s="1">
        <v>131</v>
      </c>
      <c r="W17" s="1">
        <f t="shared" si="10"/>
        <v>4.651162790697675</v>
      </c>
      <c r="X17" s="1">
        <v>222</v>
      </c>
      <c r="Y17" s="1">
        <f t="shared" si="11"/>
        <v>3.662790697674419</v>
      </c>
      <c r="Z17" s="1">
        <v>93</v>
      </c>
      <c r="AA17" s="1">
        <f t="shared" si="12"/>
        <v>2.8571428571428568</v>
      </c>
      <c r="AB17" s="1">
        <v>12.5</v>
      </c>
      <c r="AC17" s="1">
        <f t="shared" si="13"/>
        <v>4.032258064516129</v>
      </c>
      <c r="AD17" s="1">
        <v>64.6</v>
      </c>
      <c r="AE17" s="1">
        <f t="shared" si="14"/>
        <v>3.3679833679833675</v>
      </c>
      <c r="AF17" s="1">
        <v>35.4</v>
      </c>
      <c r="AG17" s="1">
        <f t="shared" si="15"/>
        <v>5.1428571428571415</v>
      </c>
      <c r="AH17" s="1">
        <v>7.3</v>
      </c>
      <c r="AI17" s="1" t="s">
        <v>56</v>
      </c>
    </row>
    <row r="18" spans="1:35" ht="12.75">
      <c r="A18" s="1" t="s">
        <v>12</v>
      </c>
      <c r="B18" s="1">
        <f t="shared" si="0"/>
        <v>118.3204494149173</v>
      </c>
      <c r="C18" s="1">
        <v>236</v>
      </c>
      <c r="D18" s="1">
        <f t="shared" si="1"/>
        <v>1.3394495412844036</v>
      </c>
      <c r="E18" s="1">
        <v>200</v>
      </c>
      <c r="F18" s="1">
        <f t="shared" si="2"/>
        <v>3.694267515923567</v>
      </c>
      <c r="G18" s="1">
        <v>97</v>
      </c>
      <c r="H18" s="1">
        <f t="shared" si="3"/>
        <v>4.024390243902439</v>
      </c>
      <c r="I18" s="1">
        <v>24</v>
      </c>
      <c r="J18" s="1">
        <f t="shared" si="4"/>
        <v>2.7142857142857144</v>
      </c>
      <c r="K18" s="1">
        <v>85</v>
      </c>
      <c r="L18" s="1">
        <f t="shared" si="5"/>
        <v>1.921182266009852</v>
      </c>
      <c r="M18" s="1">
        <v>10</v>
      </c>
      <c r="N18" s="1">
        <f t="shared" si="6"/>
        <v>3.846153846153846</v>
      </c>
      <c r="O18" s="1">
        <v>6.1</v>
      </c>
      <c r="P18" s="1">
        <v>30.7</v>
      </c>
      <c r="Q18" s="1">
        <f t="shared" si="7"/>
        <v>4.55813953488372</v>
      </c>
      <c r="R18" s="1">
        <v>2303</v>
      </c>
      <c r="S18" s="1">
        <f t="shared" si="8"/>
        <v>2.4334516415261755</v>
      </c>
      <c r="T18" s="1">
        <v>51.7</v>
      </c>
      <c r="U18" s="1">
        <f t="shared" si="9"/>
        <v>2.215053763440861</v>
      </c>
      <c r="V18" s="1">
        <v>123</v>
      </c>
      <c r="W18" s="1">
        <f t="shared" si="10"/>
        <v>2.7906976744186047</v>
      </c>
      <c r="X18" s="1">
        <v>263</v>
      </c>
      <c r="Y18" s="1">
        <f t="shared" si="11"/>
        <v>4.854651162790698</v>
      </c>
      <c r="Z18" s="1">
        <v>120</v>
      </c>
      <c r="AA18" s="1">
        <f t="shared" si="12"/>
        <v>8.36734693877551</v>
      </c>
      <c r="AB18" s="1">
        <v>12</v>
      </c>
      <c r="AC18" s="1">
        <f t="shared" si="13"/>
        <v>3.8709677419354835</v>
      </c>
      <c r="AD18" s="1">
        <v>64</v>
      </c>
      <c r="AE18" s="1">
        <f t="shared" si="14"/>
        <v>3.3056133056133055</v>
      </c>
      <c r="AF18" s="1">
        <v>41.4</v>
      </c>
      <c r="AG18" s="1">
        <f t="shared" si="15"/>
        <v>7.999999999999998</v>
      </c>
      <c r="AH18" s="1">
        <v>5.2</v>
      </c>
      <c r="AI18" s="1" t="s">
        <v>12</v>
      </c>
    </row>
    <row r="19" spans="1:35" ht="12.75">
      <c r="A19" s="1" t="s">
        <v>13</v>
      </c>
      <c r="B19" s="1">
        <f t="shared" si="0"/>
        <v>105.73258688099077</v>
      </c>
      <c r="C19" s="1">
        <v>298</v>
      </c>
      <c r="D19" s="1">
        <f t="shared" si="1"/>
        <v>2.477064220183486</v>
      </c>
      <c r="E19" s="1">
        <v>176</v>
      </c>
      <c r="F19" s="1">
        <f t="shared" si="2"/>
        <v>2.1656050955414012</v>
      </c>
      <c r="G19" s="1">
        <v>92</v>
      </c>
      <c r="H19" s="1">
        <f t="shared" si="3"/>
        <v>3.414634146341464</v>
      </c>
      <c r="I19" s="1">
        <v>25</v>
      </c>
      <c r="J19" s="1">
        <f t="shared" si="4"/>
        <v>2.857142857142857</v>
      </c>
      <c r="K19" s="1">
        <v>61</v>
      </c>
      <c r="L19" s="1">
        <f t="shared" si="5"/>
        <v>0.7389162561576355</v>
      </c>
      <c r="M19" s="1">
        <v>7</v>
      </c>
      <c r="N19" s="1">
        <f t="shared" si="6"/>
        <v>2.692307692307692</v>
      </c>
      <c r="O19" s="1">
        <v>6.1</v>
      </c>
      <c r="P19" s="1">
        <v>3.9</v>
      </c>
      <c r="Q19" s="1">
        <f t="shared" si="7"/>
        <v>0.4031007751937984</v>
      </c>
      <c r="R19" s="1">
        <v>3534</v>
      </c>
      <c r="S19" s="1">
        <f t="shared" si="8"/>
        <v>5.164152617568766</v>
      </c>
      <c r="T19" s="1">
        <v>56.7</v>
      </c>
      <c r="U19" s="1">
        <f t="shared" si="9"/>
        <v>3.290322580645162</v>
      </c>
      <c r="V19" s="1">
        <v>117</v>
      </c>
      <c r="W19" s="1">
        <f t="shared" si="10"/>
        <v>1.3953488372093024</v>
      </c>
      <c r="X19" s="1">
        <v>369</v>
      </c>
      <c r="Y19" s="1">
        <f t="shared" si="11"/>
        <v>7.936046511627907</v>
      </c>
      <c r="Z19" s="1">
        <v>119</v>
      </c>
      <c r="AA19" s="1">
        <f t="shared" si="12"/>
        <v>8.16326530612245</v>
      </c>
      <c r="AB19" s="1">
        <v>7</v>
      </c>
      <c r="AC19" s="1">
        <f t="shared" si="13"/>
        <v>2.258064516129032</v>
      </c>
      <c r="AD19" s="1">
        <v>96.3</v>
      </c>
      <c r="AE19" s="1">
        <f t="shared" si="14"/>
        <v>6.663201663201663</v>
      </c>
      <c r="AF19" s="1">
        <v>42</v>
      </c>
      <c r="AG19" s="1">
        <f t="shared" si="15"/>
        <v>8.285714285714285</v>
      </c>
      <c r="AH19" s="1">
        <v>0</v>
      </c>
      <c r="AI19" s="1" t="s">
        <v>13</v>
      </c>
    </row>
    <row r="20" spans="1:35" ht="12.75">
      <c r="A20" s="1" t="s">
        <v>27</v>
      </c>
      <c r="B20" s="1">
        <f t="shared" si="0"/>
        <v>100.3059662211076</v>
      </c>
      <c r="C20" s="1">
        <v>354</v>
      </c>
      <c r="D20" s="1">
        <f t="shared" si="1"/>
        <v>3.5045871559633026</v>
      </c>
      <c r="E20" s="1">
        <v>196</v>
      </c>
      <c r="F20" s="1">
        <f t="shared" si="2"/>
        <v>3.4394904458598727</v>
      </c>
      <c r="G20" s="1">
        <v>89</v>
      </c>
      <c r="H20" s="1">
        <f t="shared" si="3"/>
        <v>3.048780487804878</v>
      </c>
      <c r="I20" s="1">
        <v>18</v>
      </c>
      <c r="J20" s="1">
        <f t="shared" si="4"/>
        <v>1.8571428571428572</v>
      </c>
      <c r="K20" s="1">
        <v>96</v>
      </c>
      <c r="L20" s="1">
        <f t="shared" si="5"/>
        <v>2.4630541871921183</v>
      </c>
      <c r="M20" s="1">
        <v>3</v>
      </c>
      <c r="N20" s="1">
        <f t="shared" si="6"/>
        <v>1.1538461538461537</v>
      </c>
      <c r="O20" s="1">
        <v>2.6</v>
      </c>
      <c r="P20" s="1">
        <v>30.4</v>
      </c>
      <c r="Q20" s="1">
        <f t="shared" si="7"/>
        <v>4.511627906976743</v>
      </c>
      <c r="R20" s="1">
        <v>3116</v>
      </c>
      <c r="S20" s="1">
        <f t="shared" si="8"/>
        <v>4.236912156166815</v>
      </c>
      <c r="T20" s="1">
        <v>65.6</v>
      </c>
      <c r="U20" s="1">
        <f t="shared" si="9"/>
        <v>5.204301075268816</v>
      </c>
      <c r="V20" s="1">
        <v>127</v>
      </c>
      <c r="W20" s="1">
        <f t="shared" si="10"/>
        <v>3.7209302325581395</v>
      </c>
      <c r="X20" s="1">
        <v>254</v>
      </c>
      <c r="Y20" s="1">
        <f t="shared" si="11"/>
        <v>4.593023255813954</v>
      </c>
      <c r="Z20" s="1">
        <v>92</v>
      </c>
      <c r="AA20" s="1">
        <f t="shared" si="12"/>
        <v>2.6530612244897958</v>
      </c>
      <c r="AB20" s="1">
        <v>9</v>
      </c>
      <c r="AC20" s="1">
        <f t="shared" si="13"/>
        <v>2.903225806451613</v>
      </c>
      <c r="AD20" s="1">
        <v>69.7</v>
      </c>
      <c r="AE20" s="1">
        <f t="shared" si="14"/>
        <v>3.8981288981288986</v>
      </c>
      <c r="AF20" s="1">
        <v>32.5</v>
      </c>
      <c r="AG20" s="1">
        <f t="shared" si="15"/>
        <v>3.761904761904761</v>
      </c>
      <c r="AH20" s="1">
        <v>10</v>
      </c>
      <c r="AI20" s="1" t="s">
        <v>27</v>
      </c>
    </row>
    <row r="21" spans="1:35" ht="12.75">
      <c r="A21" s="1" t="s">
        <v>22</v>
      </c>
      <c r="B21" s="1">
        <f t="shared" si="0"/>
        <v>100.24856279127722</v>
      </c>
      <c r="C21" s="1">
        <v>310</v>
      </c>
      <c r="D21" s="1">
        <f t="shared" si="1"/>
        <v>2.697247706422018</v>
      </c>
      <c r="E21" s="1">
        <v>177</v>
      </c>
      <c r="F21" s="1">
        <f t="shared" si="2"/>
        <v>2.229299363057325</v>
      </c>
      <c r="G21" s="1">
        <v>79</v>
      </c>
      <c r="H21" s="1">
        <f t="shared" si="3"/>
        <v>1.829268292682927</v>
      </c>
      <c r="I21" s="1">
        <v>36</v>
      </c>
      <c r="J21" s="1">
        <f t="shared" si="4"/>
        <v>4.428571428571429</v>
      </c>
      <c r="K21" s="1">
        <v>56</v>
      </c>
      <c r="L21" s="1">
        <f t="shared" si="5"/>
        <v>0.49261083743842365</v>
      </c>
      <c r="M21" s="1">
        <v>4</v>
      </c>
      <c r="N21" s="1">
        <f t="shared" si="6"/>
        <v>1.5384615384615383</v>
      </c>
      <c r="O21" s="1">
        <v>9.3</v>
      </c>
      <c r="P21" s="1">
        <v>35.5</v>
      </c>
      <c r="Q21" s="1">
        <f t="shared" si="7"/>
        <v>5.302325581395349</v>
      </c>
      <c r="R21" s="1">
        <v>2607</v>
      </c>
      <c r="S21" s="1">
        <f t="shared" si="8"/>
        <v>3.1078083407275954</v>
      </c>
      <c r="T21" s="1">
        <v>41.4</v>
      </c>
      <c r="U21" s="1">
        <f t="shared" si="9"/>
        <v>0</v>
      </c>
      <c r="V21" s="1">
        <v>118</v>
      </c>
      <c r="W21" s="1">
        <f t="shared" si="10"/>
        <v>1.627906976744186</v>
      </c>
      <c r="X21" s="1">
        <v>317</v>
      </c>
      <c r="Y21" s="1">
        <f t="shared" si="11"/>
        <v>6.424418604651163</v>
      </c>
      <c r="Z21" s="1">
        <v>89</v>
      </c>
      <c r="AA21" s="1">
        <f t="shared" si="12"/>
        <v>2.0408163265306123</v>
      </c>
      <c r="AB21" s="1">
        <v>5</v>
      </c>
      <c r="AC21" s="1">
        <f t="shared" si="13"/>
        <v>1.6129032258064515</v>
      </c>
      <c r="AD21" s="1">
        <v>67</v>
      </c>
      <c r="AE21" s="1">
        <f t="shared" si="14"/>
        <v>3.6174636174636174</v>
      </c>
      <c r="AF21" s="1">
        <v>28.3</v>
      </c>
      <c r="AG21" s="1">
        <f t="shared" si="15"/>
        <v>1.7619047619047614</v>
      </c>
      <c r="AH21" s="1">
        <v>7.5</v>
      </c>
      <c r="AI21" s="1" t="s">
        <v>22</v>
      </c>
    </row>
    <row r="22" spans="1:35" ht="12.75">
      <c r="A22" s="1" t="s">
        <v>18</v>
      </c>
      <c r="B22" s="1">
        <f t="shared" si="0"/>
        <v>95.41604263862325</v>
      </c>
      <c r="C22" s="1">
        <v>328</v>
      </c>
      <c r="D22" s="1">
        <f t="shared" si="1"/>
        <v>3.0275229357798166</v>
      </c>
      <c r="E22" s="1">
        <v>176</v>
      </c>
      <c r="F22" s="1">
        <f t="shared" si="2"/>
        <v>2.1656050955414012</v>
      </c>
      <c r="G22" s="1">
        <v>78</v>
      </c>
      <c r="H22" s="1">
        <f t="shared" si="3"/>
        <v>1.707317073170732</v>
      </c>
      <c r="I22" s="1">
        <v>25</v>
      </c>
      <c r="J22" s="1">
        <f t="shared" si="4"/>
        <v>2.857142857142857</v>
      </c>
      <c r="K22" s="1">
        <v>70</v>
      </c>
      <c r="L22" s="1">
        <f t="shared" si="5"/>
        <v>1.1822660098522166</v>
      </c>
      <c r="M22" s="1">
        <v>11</v>
      </c>
      <c r="N22" s="1">
        <f t="shared" si="6"/>
        <v>4.230769230769231</v>
      </c>
      <c r="O22" s="1">
        <v>6.4</v>
      </c>
      <c r="P22" s="1">
        <v>29.5</v>
      </c>
      <c r="Q22" s="1">
        <f t="shared" si="7"/>
        <v>4.372093023255814</v>
      </c>
      <c r="R22" s="1">
        <v>1956</v>
      </c>
      <c r="S22" s="1">
        <f t="shared" si="8"/>
        <v>1.6637089618456078</v>
      </c>
      <c r="T22" s="1">
        <v>57.1</v>
      </c>
      <c r="U22" s="1">
        <f t="shared" si="9"/>
        <v>3.376344086021506</v>
      </c>
      <c r="V22" s="1">
        <v>133</v>
      </c>
      <c r="W22" s="1">
        <f t="shared" si="10"/>
        <v>5.116279069767442</v>
      </c>
      <c r="X22" s="1">
        <v>261</v>
      </c>
      <c r="Y22" s="1">
        <f t="shared" si="11"/>
        <v>4.796511627906977</v>
      </c>
      <c r="Z22" s="1">
        <v>91</v>
      </c>
      <c r="AA22" s="1">
        <f t="shared" si="12"/>
        <v>2.4489795918367343</v>
      </c>
      <c r="AB22" s="1">
        <v>0</v>
      </c>
      <c r="AC22" s="1">
        <f t="shared" si="13"/>
        <v>0</v>
      </c>
      <c r="AD22" s="1">
        <v>55.3</v>
      </c>
      <c r="AE22" s="1">
        <f t="shared" si="14"/>
        <v>2.4012474012474008</v>
      </c>
      <c r="AF22" s="1">
        <v>25.6</v>
      </c>
      <c r="AG22" s="1">
        <f t="shared" si="15"/>
        <v>0.47619047619047616</v>
      </c>
      <c r="AH22" s="1">
        <v>9.2</v>
      </c>
      <c r="AI22" s="1" t="s">
        <v>18</v>
      </c>
    </row>
    <row r="23" spans="1:35" ht="12.75">
      <c r="A23" s="2" t="s">
        <v>68</v>
      </c>
      <c r="B23" s="1">
        <f t="shared" si="0"/>
        <v>94.2629330206152</v>
      </c>
      <c r="C23" s="1">
        <v>257</v>
      </c>
      <c r="D23" s="1">
        <f t="shared" si="1"/>
        <v>1.724770642201835</v>
      </c>
      <c r="E23" s="1">
        <v>177</v>
      </c>
      <c r="F23" s="1">
        <f t="shared" si="2"/>
        <v>2.229299363057325</v>
      </c>
      <c r="G23" s="1">
        <v>81</v>
      </c>
      <c r="H23" s="1">
        <f t="shared" si="3"/>
        <v>2.073170731707317</v>
      </c>
      <c r="I23" s="1">
        <v>31.5</v>
      </c>
      <c r="J23" s="1">
        <f t="shared" si="4"/>
        <v>3.7857142857142856</v>
      </c>
      <c r="K23" s="1">
        <v>113</v>
      </c>
      <c r="L23" s="1">
        <f t="shared" si="5"/>
        <v>3.300492610837438</v>
      </c>
      <c r="M23" s="1">
        <v>3.5</v>
      </c>
      <c r="N23" s="1">
        <f t="shared" si="6"/>
        <v>1.346153846153846</v>
      </c>
      <c r="O23" s="1">
        <v>4</v>
      </c>
      <c r="P23" s="1">
        <v>28.4</v>
      </c>
      <c r="Q23" s="1">
        <f t="shared" si="7"/>
        <v>4.201550387596899</v>
      </c>
      <c r="R23" s="1">
        <v>2692</v>
      </c>
      <c r="S23" s="1">
        <f t="shared" si="8"/>
        <v>3.2963620230700976</v>
      </c>
      <c r="T23" s="1">
        <v>70.6</v>
      </c>
      <c r="U23" s="1">
        <f t="shared" si="9"/>
        <v>6.279569892473117</v>
      </c>
      <c r="V23" s="1">
        <v>132</v>
      </c>
      <c r="W23" s="1">
        <f t="shared" si="10"/>
        <v>4.883720930232558</v>
      </c>
      <c r="X23" s="1">
        <v>185</v>
      </c>
      <c r="Y23" s="1">
        <f t="shared" si="11"/>
        <v>2.5872093023255816</v>
      </c>
      <c r="Z23" s="1">
        <v>83</v>
      </c>
      <c r="AA23" s="1">
        <f t="shared" si="12"/>
        <v>0.8163265306122448</v>
      </c>
      <c r="AB23" s="1">
        <v>13</v>
      </c>
      <c r="AC23" s="1">
        <f t="shared" si="13"/>
        <v>4.193548387096774</v>
      </c>
      <c r="AD23" s="1">
        <v>58.7</v>
      </c>
      <c r="AE23" s="1">
        <f t="shared" si="14"/>
        <v>2.754677754677755</v>
      </c>
      <c r="AF23" s="1">
        <v>36.4</v>
      </c>
      <c r="AG23" s="1">
        <f t="shared" si="15"/>
        <v>5.619047619047618</v>
      </c>
      <c r="AH23" s="1">
        <v>4.5</v>
      </c>
      <c r="AI23" s="1" t="s">
        <v>65</v>
      </c>
    </row>
    <row r="24" spans="1:35" ht="12.75">
      <c r="A24" s="1" t="s">
        <v>14</v>
      </c>
      <c r="B24" s="1">
        <f t="shared" si="0"/>
        <v>93.88823215951257</v>
      </c>
      <c r="C24" s="1">
        <v>246</v>
      </c>
      <c r="D24" s="1">
        <f t="shared" si="1"/>
        <v>1.5229357798165137</v>
      </c>
      <c r="E24" s="1">
        <v>144</v>
      </c>
      <c r="F24" s="1">
        <f t="shared" si="2"/>
        <v>0.12738853503184713</v>
      </c>
      <c r="G24" s="1">
        <v>71</v>
      </c>
      <c r="H24" s="1">
        <f t="shared" si="3"/>
        <v>0.853658536585366</v>
      </c>
      <c r="I24" s="1">
        <v>27</v>
      </c>
      <c r="J24" s="1">
        <f t="shared" si="4"/>
        <v>3.142857142857143</v>
      </c>
      <c r="K24" s="1">
        <v>69</v>
      </c>
      <c r="L24" s="1">
        <f t="shared" si="5"/>
        <v>1.1330049261083743</v>
      </c>
      <c r="M24" s="1">
        <v>7</v>
      </c>
      <c r="N24" s="1">
        <f t="shared" si="6"/>
        <v>2.692307692307692</v>
      </c>
      <c r="O24" s="1">
        <v>6.1</v>
      </c>
      <c r="P24" s="1">
        <v>22.7</v>
      </c>
      <c r="Q24" s="1">
        <f t="shared" si="7"/>
        <v>3.3178294573643408</v>
      </c>
      <c r="R24" s="1">
        <v>3192</v>
      </c>
      <c r="S24" s="1">
        <f t="shared" si="8"/>
        <v>4.405501330967169</v>
      </c>
      <c r="T24" s="1">
        <v>60.4</v>
      </c>
      <c r="U24" s="1">
        <f t="shared" si="9"/>
        <v>4.086021505376344</v>
      </c>
      <c r="V24" s="1">
        <v>115</v>
      </c>
      <c r="W24" s="1">
        <f t="shared" si="10"/>
        <v>0.9302325581395349</v>
      </c>
      <c r="X24" s="1">
        <v>323</v>
      </c>
      <c r="Y24" s="1">
        <f t="shared" si="11"/>
        <v>6.598837209302326</v>
      </c>
      <c r="Z24" s="1">
        <v>114</v>
      </c>
      <c r="AA24" s="1">
        <f t="shared" si="12"/>
        <v>7.142857142857142</v>
      </c>
      <c r="AB24" s="1">
        <v>6</v>
      </c>
      <c r="AC24" s="1">
        <f t="shared" si="13"/>
        <v>1.9354838709677418</v>
      </c>
      <c r="AD24" s="1">
        <v>81.3</v>
      </c>
      <c r="AE24" s="1">
        <f t="shared" si="14"/>
        <v>5.103950103950104</v>
      </c>
      <c r="AF24" s="1">
        <v>38.3</v>
      </c>
      <c r="AG24" s="1">
        <f t="shared" si="15"/>
        <v>6.523809523809521</v>
      </c>
      <c r="AH24" s="1">
        <v>2.5</v>
      </c>
      <c r="AI24" s="1" t="s">
        <v>14</v>
      </c>
    </row>
    <row r="25" spans="1:35" ht="12.75">
      <c r="A25" s="1" t="s">
        <v>19</v>
      </c>
      <c r="B25" s="1">
        <f t="shared" si="0"/>
        <v>93.59442157216758</v>
      </c>
      <c r="C25" s="1">
        <v>326</v>
      </c>
      <c r="D25" s="1">
        <f t="shared" si="1"/>
        <v>2.9908256880733943</v>
      </c>
      <c r="E25" s="1">
        <v>181</v>
      </c>
      <c r="F25" s="1">
        <f t="shared" si="2"/>
        <v>2.484076433121019</v>
      </c>
      <c r="G25" s="1">
        <v>83</v>
      </c>
      <c r="H25" s="1">
        <f t="shared" si="3"/>
        <v>2.3170731707317076</v>
      </c>
      <c r="I25" s="1">
        <v>11</v>
      </c>
      <c r="J25" s="1">
        <f t="shared" si="4"/>
        <v>0.8571428571428571</v>
      </c>
      <c r="K25" s="1">
        <v>94</v>
      </c>
      <c r="L25" s="1">
        <f t="shared" si="5"/>
        <v>2.3645320197044333</v>
      </c>
      <c r="M25" s="1">
        <v>0.5</v>
      </c>
      <c r="N25" s="1">
        <f t="shared" si="6"/>
        <v>0.1923076923076923</v>
      </c>
      <c r="O25" s="1">
        <v>4.2</v>
      </c>
      <c r="P25" s="1">
        <v>17.7</v>
      </c>
      <c r="Q25" s="1">
        <f t="shared" si="7"/>
        <v>2.5426356589147283</v>
      </c>
      <c r="R25" s="1">
        <v>3701</v>
      </c>
      <c r="S25" s="1">
        <f t="shared" si="8"/>
        <v>5.534605146406388</v>
      </c>
      <c r="T25" s="1">
        <v>65.7</v>
      </c>
      <c r="U25" s="1">
        <f t="shared" si="9"/>
        <v>5.225806451612904</v>
      </c>
      <c r="V25" s="1">
        <v>118</v>
      </c>
      <c r="W25" s="1">
        <f t="shared" si="10"/>
        <v>1.627906976744186</v>
      </c>
      <c r="X25" s="1">
        <v>339</v>
      </c>
      <c r="Y25" s="1">
        <f t="shared" si="11"/>
        <v>7.063953488372094</v>
      </c>
      <c r="Z25" s="1">
        <v>97</v>
      </c>
      <c r="AA25" s="1">
        <f t="shared" si="12"/>
        <v>3.6734693877551017</v>
      </c>
      <c r="AB25" s="1">
        <v>5</v>
      </c>
      <c r="AC25" s="1">
        <f t="shared" si="13"/>
        <v>1.6129032258064515</v>
      </c>
      <c r="AD25" s="1">
        <v>90.1</v>
      </c>
      <c r="AE25" s="1">
        <f t="shared" si="14"/>
        <v>6.018711018711018</v>
      </c>
      <c r="AF25" s="1">
        <v>34.3</v>
      </c>
      <c r="AG25" s="1">
        <f t="shared" si="15"/>
        <v>4.619047619047617</v>
      </c>
      <c r="AH25" s="1">
        <v>9</v>
      </c>
      <c r="AI25" s="1" t="s">
        <v>19</v>
      </c>
    </row>
    <row r="26" spans="1:35" ht="12.75">
      <c r="A26" s="1" t="s">
        <v>16</v>
      </c>
      <c r="B26" s="1">
        <f t="shared" si="0"/>
        <v>92.7089743465247</v>
      </c>
      <c r="C26" s="1">
        <v>216</v>
      </c>
      <c r="D26" s="1">
        <f t="shared" si="1"/>
        <v>0.9724770642201835</v>
      </c>
      <c r="E26" s="1">
        <v>142</v>
      </c>
      <c r="F26" s="1">
        <f t="shared" si="2"/>
        <v>0</v>
      </c>
      <c r="G26" s="1">
        <v>64</v>
      </c>
      <c r="H26" s="1">
        <f t="shared" si="3"/>
        <v>0</v>
      </c>
      <c r="I26" s="1">
        <v>20</v>
      </c>
      <c r="J26" s="1">
        <f t="shared" si="4"/>
        <v>2.142857142857143</v>
      </c>
      <c r="K26" s="1">
        <v>124</v>
      </c>
      <c r="L26" s="1">
        <f t="shared" si="5"/>
        <v>3.842364532019704</v>
      </c>
      <c r="M26" s="1">
        <v>3.5</v>
      </c>
      <c r="N26" s="1">
        <f t="shared" si="6"/>
        <v>1.346153846153846</v>
      </c>
      <c r="O26" s="1">
        <v>10</v>
      </c>
      <c r="P26" s="1">
        <v>16.2</v>
      </c>
      <c r="Q26" s="1">
        <f t="shared" si="7"/>
        <v>2.3100775193798446</v>
      </c>
      <c r="R26" s="1">
        <v>5714</v>
      </c>
      <c r="S26" s="1">
        <f t="shared" si="8"/>
        <v>10</v>
      </c>
      <c r="T26" s="1">
        <v>87.9</v>
      </c>
      <c r="U26" s="1">
        <f t="shared" si="9"/>
        <v>10</v>
      </c>
      <c r="V26" s="1">
        <v>111</v>
      </c>
      <c r="W26" s="1">
        <f t="shared" si="10"/>
        <v>0</v>
      </c>
      <c r="X26" s="1">
        <v>334</v>
      </c>
      <c r="Y26" s="1">
        <f t="shared" si="11"/>
        <v>6.9186046511627906</v>
      </c>
      <c r="Z26" s="1">
        <v>95</v>
      </c>
      <c r="AA26" s="1">
        <f t="shared" si="12"/>
        <v>3.265306122448979</v>
      </c>
      <c r="AB26" s="1">
        <v>0</v>
      </c>
      <c r="AC26" s="1">
        <f t="shared" si="13"/>
        <v>0</v>
      </c>
      <c r="AD26" s="1">
        <v>84.8</v>
      </c>
      <c r="AE26" s="1">
        <f t="shared" si="14"/>
        <v>5.467775467775468</v>
      </c>
      <c r="AF26" s="1">
        <v>34.2</v>
      </c>
      <c r="AG26" s="1">
        <f t="shared" si="15"/>
        <v>4.571428571428572</v>
      </c>
      <c r="AH26" s="1">
        <v>4.2</v>
      </c>
      <c r="AI26" s="1" t="s">
        <v>16</v>
      </c>
    </row>
    <row r="27" spans="1:35" ht="12.75">
      <c r="A27" s="1" t="s">
        <v>15</v>
      </c>
      <c r="B27" s="1">
        <f t="shared" si="0"/>
        <v>91.6698814716559</v>
      </c>
      <c r="C27" s="1">
        <v>190</v>
      </c>
      <c r="D27" s="1">
        <f t="shared" si="1"/>
        <v>0.4954128440366973</v>
      </c>
      <c r="E27" s="1">
        <v>162</v>
      </c>
      <c r="F27" s="1">
        <f t="shared" si="2"/>
        <v>1.2738853503184715</v>
      </c>
      <c r="G27" s="1">
        <v>78</v>
      </c>
      <c r="H27" s="1">
        <f t="shared" si="3"/>
        <v>1.707317073170732</v>
      </c>
      <c r="I27" s="1">
        <v>39</v>
      </c>
      <c r="J27" s="1">
        <f t="shared" si="4"/>
        <v>4.857142857142857</v>
      </c>
      <c r="K27" s="1">
        <v>94</v>
      </c>
      <c r="L27" s="1">
        <f t="shared" si="5"/>
        <v>2.3645320197044333</v>
      </c>
      <c r="M27" s="1">
        <v>15.5</v>
      </c>
      <c r="N27" s="1">
        <f t="shared" si="6"/>
        <v>5.961538461538462</v>
      </c>
      <c r="O27" s="1">
        <v>4.3</v>
      </c>
      <c r="P27" s="1">
        <v>19.6</v>
      </c>
      <c r="Q27" s="1">
        <f t="shared" si="7"/>
        <v>2.8372093023255816</v>
      </c>
      <c r="R27" s="1">
        <v>1277</v>
      </c>
      <c r="S27" s="1">
        <f t="shared" si="8"/>
        <v>0.1574977817213842</v>
      </c>
      <c r="T27" s="1">
        <v>50</v>
      </c>
      <c r="U27" s="1">
        <f t="shared" si="9"/>
        <v>1.849462365591398</v>
      </c>
      <c r="V27" s="1">
        <v>119</v>
      </c>
      <c r="W27" s="1">
        <f t="shared" si="10"/>
        <v>1.8604651162790697</v>
      </c>
      <c r="X27" s="1">
        <v>232</v>
      </c>
      <c r="Y27" s="1">
        <f t="shared" si="11"/>
        <v>3.9534883720930236</v>
      </c>
      <c r="Z27" s="1">
        <v>107</v>
      </c>
      <c r="AA27" s="1">
        <f t="shared" si="12"/>
        <v>5.7142857142857135</v>
      </c>
      <c r="AB27" s="1">
        <v>9</v>
      </c>
      <c r="AC27" s="1">
        <f t="shared" si="13"/>
        <v>2.903225806451613</v>
      </c>
      <c r="AD27" s="1">
        <v>42.4</v>
      </c>
      <c r="AE27" s="1">
        <f t="shared" si="14"/>
        <v>1.06029106029106</v>
      </c>
      <c r="AF27" s="1">
        <v>27.3</v>
      </c>
      <c r="AG27" s="1">
        <f t="shared" si="15"/>
        <v>1.2857142857142854</v>
      </c>
      <c r="AH27" s="1">
        <v>4.5</v>
      </c>
      <c r="AI27" s="1" t="s">
        <v>15</v>
      </c>
    </row>
    <row r="28" spans="1:35" ht="12.75">
      <c r="A28" s="1" t="s">
        <v>17</v>
      </c>
      <c r="B28" s="1">
        <f t="shared" si="0"/>
        <v>89.47909250052622</v>
      </c>
      <c r="C28" s="1">
        <v>260</v>
      </c>
      <c r="D28" s="1">
        <f t="shared" si="1"/>
        <v>1.7798165137614679</v>
      </c>
      <c r="E28" s="1">
        <v>162</v>
      </c>
      <c r="F28" s="1">
        <f t="shared" si="2"/>
        <v>1.2738853503184715</v>
      </c>
      <c r="G28" s="1">
        <v>81</v>
      </c>
      <c r="H28" s="1">
        <f t="shared" si="3"/>
        <v>2.073170731707317</v>
      </c>
      <c r="I28" s="1">
        <v>13</v>
      </c>
      <c r="J28" s="1">
        <f t="shared" si="4"/>
        <v>1.1428571428571428</v>
      </c>
      <c r="K28" s="1">
        <v>78</v>
      </c>
      <c r="L28" s="1">
        <f t="shared" si="5"/>
        <v>1.5763546798029555</v>
      </c>
      <c r="M28" s="1">
        <v>3</v>
      </c>
      <c r="N28" s="1">
        <f t="shared" si="6"/>
        <v>1.1538461538461537</v>
      </c>
      <c r="O28" s="1">
        <v>5.6</v>
      </c>
      <c r="P28" s="1">
        <v>26.5</v>
      </c>
      <c r="Q28" s="1">
        <f t="shared" si="7"/>
        <v>3.9069767441860463</v>
      </c>
      <c r="R28" s="1">
        <v>3342</v>
      </c>
      <c r="S28" s="1">
        <f t="shared" si="8"/>
        <v>4.738243123336291</v>
      </c>
      <c r="T28" s="1">
        <v>51.8</v>
      </c>
      <c r="U28" s="1">
        <f t="shared" si="9"/>
        <v>2.2365591397849456</v>
      </c>
      <c r="V28" s="1">
        <v>115</v>
      </c>
      <c r="W28" s="1">
        <f t="shared" si="10"/>
        <v>0.9302325581395349</v>
      </c>
      <c r="X28" s="1">
        <v>374</v>
      </c>
      <c r="Y28" s="1">
        <f t="shared" si="11"/>
        <v>8.08139534883721</v>
      </c>
      <c r="Z28" s="1">
        <v>104</v>
      </c>
      <c r="AA28" s="1">
        <f t="shared" si="12"/>
        <v>5.1020408163265305</v>
      </c>
      <c r="AB28" s="1">
        <v>7</v>
      </c>
      <c r="AC28" s="1">
        <f t="shared" si="13"/>
        <v>2.258064516129032</v>
      </c>
      <c r="AD28" s="1">
        <v>96.8</v>
      </c>
      <c r="AE28" s="1">
        <f t="shared" si="14"/>
        <v>6.715176715176715</v>
      </c>
      <c r="AF28" s="1">
        <v>38.6</v>
      </c>
      <c r="AG28" s="1">
        <f t="shared" si="15"/>
        <v>6.666666666666666</v>
      </c>
      <c r="AH28" s="1">
        <v>1</v>
      </c>
      <c r="AI28" s="1" t="s">
        <v>17</v>
      </c>
    </row>
    <row r="29" spans="1:35" ht="12.75">
      <c r="A29" s="1" t="s">
        <v>51</v>
      </c>
      <c r="B29" s="1">
        <f t="shared" si="0"/>
        <v>87.00943937568078</v>
      </c>
      <c r="C29" s="1">
        <v>269</v>
      </c>
      <c r="D29" s="1">
        <f t="shared" si="1"/>
        <v>1.944954128440367</v>
      </c>
      <c r="E29" s="1">
        <v>211</v>
      </c>
      <c r="F29" s="1">
        <f t="shared" si="2"/>
        <v>4.3949044585987265</v>
      </c>
      <c r="G29" s="1">
        <v>99</v>
      </c>
      <c r="H29" s="1">
        <f t="shared" si="3"/>
        <v>4.2682926829268295</v>
      </c>
      <c r="I29" s="1">
        <v>20.75</v>
      </c>
      <c r="J29" s="1">
        <f t="shared" si="4"/>
        <v>2.25</v>
      </c>
      <c r="K29" s="1">
        <v>102</v>
      </c>
      <c r="L29" s="1">
        <f t="shared" si="5"/>
        <v>2.758620689655172</v>
      </c>
      <c r="M29" s="1">
        <v>9</v>
      </c>
      <c r="N29" s="1">
        <f t="shared" si="6"/>
        <v>3.4615384615384612</v>
      </c>
      <c r="O29" s="1">
        <v>0.1</v>
      </c>
      <c r="P29" s="1">
        <v>26.2</v>
      </c>
      <c r="Q29" s="1">
        <f t="shared" si="7"/>
        <v>3.8604651162790695</v>
      </c>
      <c r="R29" s="1">
        <v>1988</v>
      </c>
      <c r="S29" s="1">
        <f t="shared" si="8"/>
        <v>1.7346938775510203</v>
      </c>
      <c r="T29" s="1">
        <v>67.4</v>
      </c>
      <c r="U29" s="1">
        <f t="shared" si="9"/>
        <v>5.591397849462367</v>
      </c>
      <c r="V29" s="1">
        <v>136</v>
      </c>
      <c r="W29" s="1">
        <f t="shared" si="10"/>
        <v>5.813953488372094</v>
      </c>
      <c r="X29" s="1">
        <v>172</v>
      </c>
      <c r="Y29" s="1">
        <f t="shared" si="11"/>
        <v>2.2093023255813953</v>
      </c>
      <c r="Z29" s="1">
        <v>94</v>
      </c>
      <c r="AA29" s="1">
        <f t="shared" si="12"/>
        <v>3.061224489795918</v>
      </c>
      <c r="AB29" s="1">
        <v>9</v>
      </c>
      <c r="AC29" s="1">
        <f t="shared" si="13"/>
        <v>2.903225806451613</v>
      </c>
      <c r="AD29" s="1">
        <v>46.6</v>
      </c>
      <c r="AE29" s="1">
        <f t="shared" si="14"/>
        <v>1.496881496881497</v>
      </c>
      <c r="AF29" s="1">
        <v>31.8</v>
      </c>
      <c r="AG29" s="1">
        <f t="shared" si="15"/>
        <v>3.428571428571428</v>
      </c>
      <c r="AH29" s="1">
        <v>1</v>
      </c>
      <c r="AI29" s="1" t="s">
        <v>50</v>
      </c>
    </row>
    <row r="30" spans="1:35" ht="12.75">
      <c r="A30" s="1" t="s">
        <v>23</v>
      </c>
      <c r="B30" s="1">
        <f t="shared" si="0"/>
        <v>84.58986060552913</v>
      </c>
      <c r="C30" s="1">
        <v>345</v>
      </c>
      <c r="D30" s="1">
        <f t="shared" si="1"/>
        <v>3.3394495412844036</v>
      </c>
      <c r="E30" s="1">
        <v>181</v>
      </c>
      <c r="F30" s="1">
        <f t="shared" si="2"/>
        <v>2.484076433121019</v>
      </c>
      <c r="G30" s="1">
        <v>79</v>
      </c>
      <c r="H30" s="1">
        <f t="shared" si="3"/>
        <v>1.829268292682927</v>
      </c>
      <c r="I30" s="1">
        <v>19</v>
      </c>
      <c r="J30" s="1">
        <f t="shared" si="4"/>
        <v>2</v>
      </c>
      <c r="K30" s="1">
        <v>87</v>
      </c>
      <c r="L30" s="1">
        <f t="shared" si="5"/>
        <v>2.019704433497537</v>
      </c>
      <c r="M30" s="1">
        <v>1.5</v>
      </c>
      <c r="N30" s="1">
        <f t="shared" si="6"/>
        <v>0.5769230769230769</v>
      </c>
      <c r="O30" s="1">
        <v>5.6</v>
      </c>
      <c r="P30" s="1">
        <v>34.3</v>
      </c>
      <c r="Q30" s="1">
        <f t="shared" si="7"/>
        <v>5.116279069767442</v>
      </c>
      <c r="R30" s="1">
        <v>2813</v>
      </c>
      <c r="S30" s="1">
        <f t="shared" si="8"/>
        <v>3.564773735581189</v>
      </c>
      <c r="T30" s="1">
        <v>58.2</v>
      </c>
      <c r="U30" s="1">
        <f t="shared" si="9"/>
        <v>3.6129032258064524</v>
      </c>
      <c r="V30" s="1">
        <v>122</v>
      </c>
      <c r="W30" s="1">
        <f t="shared" si="10"/>
        <v>2.558139534883721</v>
      </c>
      <c r="X30" s="1">
        <v>272</v>
      </c>
      <c r="Y30" s="1">
        <f t="shared" si="11"/>
        <v>5.116279069767442</v>
      </c>
      <c r="Z30" s="1">
        <v>83</v>
      </c>
      <c r="AA30" s="1">
        <f t="shared" si="12"/>
        <v>0.8163265306122448</v>
      </c>
      <c r="AB30" s="1">
        <v>3</v>
      </c>
      <c r="AC30" s="1">
        <f t="shared" si="13"/>
        <v>0.9677419354838709</v>
      </c>
      <c r="AD30" s="1">
        <v>74.8</v>
      </c>
      <c r="AE30" s="1">
        <f t="shared" si="14"/>
        <v>4.428274428274428</v>
      </c>
      <c r="AF30" s="1">
        <v>31</v>
      </c>
      <c r="AG30" s="1">
        <f t="shared" si="15"/>
        <v>3.047619047619047</v>
      </c>
      <c r="AH30" s="1">
        <v>3.5</v>
      </c>
      <c r="AI30" s="1" t="s">
        <v>23</v>
      </c>
    </row>
    <row r="31" spans="1:35" ht="12.75">
      <c r="A31" s="2" t="s">
        <v>66</v>
      </c>
      <c r="B31" s="1">
        <f t="shared" si="0"/>
        <v>83.57369336643865</v>
      </c>
      <c r="C31" s="1">
        <v>275</v>
      </c>
      <c r="D31" s="1">
        <f t="shared" si="1"/>
        <v>2.055045871559633</v>
      </c>
      <c r="E31" s="1">
        <v>199</v>
      </c>
      <c r="F31" s="1">
        <f t="shared" si="2"/>
        <v>3.6305732484076434</v>
      </c>
      <c r="G31" s="1">
        <v>110</v>
      </c>
      <c r="H31" s="1">
        <f t="shared" si="3"/>
        <v>5.609756097560976</v>
      </c>
      <c r="I31" s="1">
        <v>14</v>
      </c>
      <c r="J31" s="1">
        <f t="shared" si="4"/>
        <v>1.2857142857142858</v>
      </c>
      <c r="K31" s="1">
        <v>66</v>
      </c>
      <c r="L31" s="1">
        <f t="shared" si="5"/>
        <v>0.9852216748768473</v>
      </c>
      <c r="M31" s="1">
        <v>5</v>
      </c>
      <c r="N31" s="1">
        <f t="shared" si="6"/>
        <v>1.923076923076923</v>
      </c>
      <c r="O31" s="1">
        <v>3.5</v>
      </c>
      <c r="P31" s="1">
        <v>43.3</v>
      </c>
      <c r="Q31" s="1">
        <f t="shared" si="7"/>
        <v>6.511627906976744</v>
      </c>
      <c r="R31" s="1">
        <v>2622</v>
      </c>
      <c r="S31" s="1">
        <f t="shared" si="8"/>
        <v>3.1410825199645074</v>
      </c>
      <c r="T31" s="1">
        <v>58</v>
      </c>
      <c r="U31" s="1">
        <f t="shared" si="9"/>
        <v>3.5698924731182795</v>
      </c>
      <c r="V31" s="1">
        <v>125</v>
      </c>
      <c r="W31" s="1">
        <f t="shared" si="10"/>
        <v>3.255813953488372</v>
      </c>
      <c r="X31" s="1">
        <v>213</v>
      </c>
      <c r="Y31" s="1">
        <f t="shared" si="11"/>
        <v>3.4011627906976747</v>
      </c>
      <c r="Z31" s="1">
        <v>87</v>
      </c>
      <c r="AA31" s="1">
        <f t="shared" si="12"/>
        <v>1.6326530612244896</v>
      </c>
      <c r="AB31" s="1">
        <v>7</v>
      </c>
      <c r="AC31" s="1">
        <f t="shared" si="13"/>
        <v>2.258064516129032</v>
      </c>
      <c r="AD31" s="1">
        <v>66.7</v>
      </c>
      <c r="AE31" s="1">
        <f t="shared" si="14"/>
        <v>3.5862785862785866</v>
      </c>
      <c r="AF31" s="1">
        <v>36</v>
      </c>
      <c r="AG31" s="1">
        <f t="shared" si="15"/>
        <v>5.428571428571428</v>
      </c>
      <c r="AH31" s="1">
        <v>1</v>
      </c>
      <c r="AI31" s="1" t="s">
        <v>64</v>
      </c>
    </row>
    <row r="32" spans="1:35" ht="12.75">
      <c r="A32" s="1" t="s">
        <v>20</v>
      </c>
      <c r="B32" s="1">
        <f t="shared" si="0"/>
        <v>82.93800268886271</v>
      </c>
      <c r="C32" s="1">
        <v>307</v>
      </c>
      <c r="D32" s="1">
        <f t="shared" si="1"/>
        <v>2.6422018348623855</v>
      </c>
      <c r="E32" s="1">
        <v>226</v>
      </c>
      <c r="F32" s="1">
        <f t="shared" si="2"/>
        <v>5.35031847133758</v>
      </c>
      <c r="G32" s="1">
        <v>102</v>
      </c>
      <c r="H32" s="1">
        <f t="shared" si="3"/>
        <v>4.634146341463415</v>
      </c>
      <c r="I32" s="1">
        <v>12</v>
      </c>
      <c r="J32" s="1">
        <f t="shared" si="4"/>
        <v>1</v>
      </c>
      <c r="K32" s="1">
        <v>78</v>
      </c>
      <c r="L32" s="1">
        <f t="shared" si="5"/>
        <v>1.5763546798029555</v>
      </c>
      <c r="M32" s="1">
        <v>1</v>
      </c>
      <c r="N32" s="1">
        <f t="shared" si="6"/>
        <v>0.3846153846153846</v>
      </c>
      <c r="O32" s="1">
        <v>0.1</v>
      </c>
      <c r="P32" s="1">
        <v>25.2</v>
      </c>
      <c r="Q32" s="1">
        <f t="shared" si="7"/>
        <v>3.7054263565891468</v>
      </c>
      <c r="R32" s="1">
        <v>2397</v>
      </c>
      <c r="S32" s="1">
        <f t="shared" si="8"/>
        <v>2.641969831410825</v>
      </c>
      <c r="T32" s="1">
        <v>53.2</v>
      </c>
      <c r="U32" s="1">
        <f t="shared" si="9"/>
        <v>2.5376344086021514</v>
      </c>
      <c r="V32" s="1">
        <v>127</v>
      </c>
      <c r="W32" s="1">
        <f t="shared" si="10"/>
        <v>3.7209302325581395</v>
      </c>
      <c r="X32" s="1">
        <v>241</v>
      </c>
      <c r="Y32" s="1">
        <f t="shared" si="11"/>
        <v>4.215116279069767</v>
      </c>
      <c r="Z32" s="1">
        <v>97</v>
      </c>
      <c r="AA32" s="1">
        <f t="shared" si="12"/>
        <v>3.6734693877551017</v>
      </c>
      <c r="AB32" s="1">
        <v>8</v>
      </c>
      <c r="AC32" s="1">
        <f t="shared" si="13"/>
        <v>2.5806451612903225</v>
      </c>
      <c r="AD32" s="1">
        <v>64.8</v>
      </c>
      <c r="AE32" s="1">
        <f t="shared" si="14"/>
        <v>3.3887733887733886</v>
      </c>
      <c r="AF32" s="1">
        <v>34.2</v>
      </c>
      <c r="AG32" s="1">
        <f t="shared" si="15"/>
        <v>4.571428571428572</v>
      </c>
      <c r="AH32" s="1">
        <v>2.5</v>
      </c>
      <c r="AI32" s="1" t="s">
        <v>20</v>
      </c>
    </row>
    <row r="33" spans="1:35" ht="12.75">
      <c r="A33" s="1" t="s">
        <v>21</v>
      </c>
      <c r="B33" s="1">
        <f t="shared" si="0"/>
        <v>82.0635563867843</v>
      </c>
      <c r="C33" s="1">
        <v>228</v>
      </c>
      <c r="D33" s="1">
        <f t="shared" si="1"/>
        <v>1.1926605504587156</v>
      </c>
      <c r="E33" s="1">
        <v>155</v>
      </c>
      <c r="F33" s="1">
        <f t="shared" si="2"/>
        <v>0.8280254777070064</v>
      </c>
      <c r="G33" s="1">
        <v>74</v>
      </c>
      <c r="H33" s="1">
        <f t="shared" si="3"/>
        <v>1.2195121951219514</v>
      </c>
      <c r="I33" s="1">
        <v>17</v>
      </c>
      <c r="J33" s="1">
        <f t="shared" si="4"/>
        <v>1.7142857142857142</v>
      </c>
      <c r="K33" s="1">
        <v>83</v>
      </c>
      <c r="L33" s="1">
        <f t="shared" si="5"/>
        <v>1.8226600985221675</v>
      </c>
      <c r="M33" s="1">
        <v>6.5</v>
      </c>
      <c r="N33" s="1">
        <f t="shared" si="6"/>
        <v>2.5</v>
      </c>
      <c r="O33" s="1">
        <v>5.1</v>
      </c>
      <c r="P33" s="1">
        <v>3.9</v>
      </c>
      <c r="Q33" s="1">
        <f t="shared" si="7"/>
        <v>0.4031007751937984</v>
      </c>
      <c r="R33" s="1">
        <v>2486</v>
      </c>
      <c r="S33" s="1">
        <f t="shared" si="8"/>
        <v>2.839396628216504</v>
      </c>
      <c r="T33" s="1">
        <v>58</v>
      </c>
      <c r="U33" s="1">
        <f t="shared" si="9"/>
        <v>3.5698924731182795</v>
      </c>
      <c r="V33" s="1">
        <v>121</v>
      </c>
      <c r="W33" s="1">
        <f t="shared" si="10"/>
        <v>2.3255813953488373</v>
      </c>
      <c r="X33" s="1">
        <v>258</v>
      </c>
      <c r="Y33" s="1">
        <f t="shared" si="11"/>
        <v>4.709302325581396</v>
      </c>
      <c r="Z33" s="1">
        <v>102</v>
      </c>
      <c r="AA33" s="1">
        <f t="shared" si="12"/>
        <v>4.693877551020408</v>
      </c>
      <c r="AB33" s="1">
        <v>12</v>
      </c>
      <c r="AC33" s="1">
        <f t="shared" si="13"/>
        <v>3.8709677419354835</v>
      </c>
      <c r="AD33" s="1">
        <v>65.7</v>
      </c>
      <c r="AE33" s="1">
        <f t="shared" si="14"/>
        <v>3.482328482328483</v>
      </c>
      <c r="AF33" s="1">
        <v>33.6</v>
      </c>
      <c r="AG33" s="1">
        <f t="shared" si="15"/>
        <v>4.285714285714286</v>
      </c>
      <c r="AH33" s="1">
        <v>6.5</v>
      </c>
      <c r="AI33" s="1" t="s">
        <v>21</v>
      </c>
    </row>
    <row r="34" spans="1:35" ht="12.75">
      <c r="A34" s="1" t="s">
        <v>55</v>
      </c>
      <c r="B34" s="1">
        <f t="shared" si="0"/>
        <v>78.23525860149086</v>
      </c>
      <c r="C34" s="1">
        <v>203</v>
      </c>
      <c r="D34" s="1">
        <f t="shared" si="1"/>
        <v>0.7339449541284404</v>
      </c>
      <c r="E34" s="1">
        <v>172</v>
      </c>
      <c r="F34" s="1">
        <f t="shared" si="2"/>
        <v>1.910828025477707</v>
      </c>
      <c r="G34" s="1">
        <v>78</v>
      </c>
      <c r="H34" s="1">
        <f t="shared" si="3"/>
        <v>1.707317073170732</v>
      </c>
      <c r="I34" s="1">
        <v>7</v>
      </c>
      <c r="J34" s="1">
        <f t="shared" si="4"/>
        <v>0.2857142857142857</v>
      </c>
      <c r="K34" s="1">
        <v>105</v>
      </c>
      <c r="L34" s="1">
        <f t="shared" si="5"/>
        <v>2.9064039408866993</v>
      </c>
      <c r="M34" s="1">
        <v>3.5</v>
      </c>
      <c r="N34" s="1">
        <f t="shared" si="6"/>
        <v>1.346153846153846</v>
      </c>
      <c r="O34" s="1">
        <v>4</v>
      </c>
      <c r="P34" s="1">
        <v>19</v>
      </c>
      <c r="Q34" s="1">
        <f t="shared" si="7"/>
        <v>2.744186046511628</v>
      </c>
      <c r="R34" s="1">
        <v>2855</v>
      </c>
      <c r="S34" s="1">
        <f t="shared" si="8"/>
        <v>3.657941437444543</v>
      </c>
      <c r="T34" s="1">
        <v>53.1</v>
      </c>
      <c r="U34" s="1">
        <f t="shared" si="9"/>
        <v>2.516129032258065</v>
      </c>
      <c r="V34" s="1">
        <v>114</v>
      </c>
      <c r="W34" s="1">
        <f t="shared" si="10"/>
        <v>0.6976744186046512</v>
      </c>
      <c r="X34" s="1">
        <v>257</v>
      </c>
      <c r="Y34" s="1">
        <f t="shared" si="11"/>
        <v>4.680232558139535</v>
      </c>
      <c r="Z34" s="1">
        <v>108</v>
      </c>
      <c r="AA34" s="1">
        <f t="shared" si="12"/>
        <v>5.918367346938775</v>
      </c>
      <c r="AB34" s="1">
        <v>11</v>
      </c>
      <c r="AC34" s="1">
        <f t="shared" si="13"/>
        <v>3.5483870967741935</v>
      </c>
      <c r="AD34" s="1">
        <v>60.1</v>
      </c>
      <c r="AE34" s="1">
        <f t="shared" si="14"/>
        <v>2.9002079002079</v>
      </c>
      <c r="AF34" s="1">
        <v>37.7</v>
      </c>
      <c r="AG34" s="1">
        <f t="shared" si="15"/>
        <v>6.238095238095238</v>
      </c>
      <c r="AH34" s="1">
        <v>2.5</v>
      </c>
      <c r="AI34" s="1" t="s">
        <v>55</v>
      </c>
    </row>
    <row r="35" spans="1:35" ht="12.75">
      <c r="A35" s="1" t="s">
        <v>49</v>
      </c>
      <c r="B35" s="1">
        <f t="shared" si="0"/>
        <v>73.63163284331173</v>
      </c>
      <c r="C35" s="1">
        <v>327</v>
      </c>
      <c r="D35" s="1">
        <f t="shared" si="1"/>
        <v>3.0091743119266057</v>
      </c>
      <c r="E35" s="1">
        <v>158</v>
      </c>
      <c r="F35" s="1">
        <f t="shared" si="2"/>
        <v>1.019108280254777</v>
      </c>
      <c r="G35" s="1">
        <v>71</v>
      </c>
      <c r="H35" s="1">
        <f t="shared" si="3"/>
        <v>0.853658536585366</v>
      </c>
      <c r="I35" s="1">
        <v>13</v>
      </c>
      <c r="J35" s="1">
        <f t="shared" si="4"/>
        <v>1.1428571428571428</v>
      </c>
      <c r="K35" s="1">
        <v>49</v>
      </c>
      <c r="L35" s="1">
        <f t="shared" si="5"/>
        <v>0.14778325123152708</v>
      </c>
      <c r="M35" s="1">
        <v>3.5</v>
      </c>
      <c r="N35" s="1">
        <f t="shared" si="6"/>
        <v>1.346153846153846</v>
      </c>
      <c r="O35" s="1">
        <v>8</v>
      </c>
      <c r="P35" s="1">
        <v>1.3</v>
      </c>
      <c r="Q35" s="1">
        <f t="shared" si="7"/>
        <v>0</v>
      </c>
      <c r="R35" s="1">
        <v>3084</v>
      </c>
      <c r="S35" s="1">
        <f t="shared" si="8"/>
        <v>4.165927240461402</v>
      </c>
      <c r="T35" s="1">
        <v>61.5</v>
      </c>
      <c r="U35" s="1">
        <f t="shared" si="9"/>
        <v>4.32258064516129</v>
      </c>
      <c r="V35" s="1">
        <v>124</v>
      </c>
      <c r="W35" s="1">
        <f t="shared" si="10"/>
        <v>3.0232558139534884</v>
      </c>
      <c r="X35" s="1">
        <v>293</v>
      </c>
      <c r="Y35" s="1">
        <f t="shared" si="11"/>
        <v>5.726744186046512</v>
      </c>
      <c r="Z35" s="1">
        <v>85</v>
      </c>
      <c r="AA35" s="1">
        <f t="shared" si="12"/>
        <v>1.2244897959183672</v>
      </c>
      <c r="AB35" s="1">
        <v>4</v>
      </c>
      <c r="AC35" s="1">
        <f t="shared" si="13"/>
        <v>1.2903225806451613</v>
      </c>
      <c r="AD35" s="1">
        <v>63.9</v>
      </c>
      <c r="AE35" s="1">
        <f t="shared" si="14"/>
        <v>3.295218295218295</v>
      </c>
      <c r="AF35" s="1">
        <v>24.6</v>
      </c>
      <c r="AG35" s="1">
        <f t="shared" si="15"/>
        <v>0</v>
      </c>
      <c r="AH35" s="1">
        <v>9</v>
      </c>
      <c r="AI35" s="1" t="s">
        <v>52</v>
      </c>
    </row>
    <row r="36" spans="1:35" ht="12.75">
      <c r="A36" s="1" t="s">
        <v>24</v>
      </c>
      <c r="B36" s="1">
        <f t="shared" si="0"/>
        <v>70.89418237048055</v>
      </c>
      <c r="C36" s="1">
        <v>250</v>
      </c>
      <c r="D36" s="1">
        <f t="shared" si="1"/>
        <v>1.5963302752293578</v>
      </c>
      <c r="E36" s="1">
        <v>174</v>
      </c>
      <c r="F36" s="1">
        <f t="shared" si="2"/>
        <v>2.038216560509554</v>
      </c>
      <c r="G36" s="1">
        <v>85</v>
      </c>
      <c r="H36" s="1">
        <f t="shared" si="3"/>
        <v>2.5609756097560976</v>
      </c>
      <c r="I36" s="1">
        <v>16</v>
      </c>
      <c r="J36" s="1">
        <f t="shared" si="4"/>
        <v>1.5714285714285714</v>
      </c>
      <c r="K36" s="1">
        <v>65</v>
      </c>
      <c r="L36" s="1">
        <f t="shared" si="5"/>
        <v>0.9359605911330049</v>
      </c>
      <c r="M36" s="1">
        <v>8.5</v>
      </c>
      <c r="N36" s="1">
        <f t="shared" si="6"/>
        <v>3.269230769230769</v>
      </c>
      <c r="O36" s="1">
        <v>0</v>
      </c>
      <c r="P36" s="1">
        <v>16</v>
      </c>
      <c r="Q36" s="1">
        <f t="shared" si="7"/>
        <v>2.27906976744186</v>
      </c>
      <c r="R36" s="1">
        <v>2416</v>
      </c>
      <c r="S36" s="1">
        <f t="shared" si="8"/>
        <v>2.6841171251109137</v>
      </c>
      <c r="T36" s="1">
        <v>60</v>
      </c>
      <c r="U36" s="1">
        <f t="shared" si="9"/>
        <v>4</v>
      </c>
      <c r="V36" s="1">
        <v>119</v>
      </c>
      <c r="W36" s="1">
        <f t="shared" si="10"/>
        <v>1.8604651162790697</v>
      </c>
      <c r="X36" s="1">
        <v>210</v>
      </c>
      <c r="Y36" s="1">
        <f t="shared" si="11"/>
        <v>3.313953488372093</v>
      </c>
      <c r="Z36" s="1">
        <v>98</v>
      </c>
      <c r="AA36" s="1">
        <f t="shared" si="12"/>
        <v>3.877551020408163</v>
      </c>
      <c r="AB36" s="1">
        <v>13</v>
      </c>
      <c r="AC36" s="1">
        <f t="shared" si="13"/>
        <v>4.193548387096774</v>
      </c>
      <c r="AD36" s="1">
        <v>53.5</v>
      </c>
      <c r="AE36" s="1">
        <f t="shared" si="14"/>
        <v>2.214137214137214</v>
      </c>
      <c r="AF36" s="1">
        <v>31</v>
      </c>
      <c r="AG36" s="1">
        <f t="shared" si="15"/>
        <v>3.047619047619047</v>
      </c>
      <c r="AH36" s="1">
        <v>5</v>
      </c>
      <c r="AI36" s="1" t="s">
        <v>24</v>
      </c>
    </row>
    <row r="37" spans="1:35" ht="12.75">
      <c r="A37" s="1" t="s">
        <v>26</v>
      </c>
      <c r="B37" s="1">
        <f t="shared" si="0"/>
        <v>61.698424353203244</v>
      </c>
      <c r="C37" s="1">
        <v>253</v>
      </c>
      <c r="D37" s="1">
        <f t="shared" si="1"/>
        <v>1.651376146788991</v>
      </c>
      <c r="E37" s="1">
        <v>178</v>
      </c>
      <c r="F37" s="1">
        <f t="shared" si="2"/>
        <v>2.2929936305732483</v>
      </c>
      <c r="G37" s="1">
        <v>86</v>
      </c>
      <c r="H37" s="1">
        <f t="shared" si="3"/>
        <v>2.682926829268293</v>
      </c>
      <c r="I37" s="1">
        <v>17</v>
      </c>
      <c r="J37" s="1">
        <f t="shared" si="4"/>
        <v>1.7142857142857142</v>
      </c>
      <c r="K37" s="1">
        <v>46</v>
      </c>
      <c r="L37" s="1">
        <f t="shared" si="5"/>
        <v>0</v>
      </c>
      <c r="M37" s="1">
        <v>4</v>
      </c>
      <c r="N37" s="1">
        <f t="shared" si="6"/>
        <v>1.5384615384615383</v>
      </c>
      <c r="O37" s="1">
        <v>0</v>
      </c>
      <c r="P37" s="1">
        <v>18.1</v>
      </c>
      <c r="Q37" s="1">
        <f t="shared" si="7"/>
        <v>2.604651162790698</v>
      </c>
      <c r="R37" s="1">
        <v>1705</v>
      </c>
      <c r="S37" s="1">
        <f t="shared" si="8"/>
        <v>1.1069210292812777</v>
      </c>
      <c r="T37" s="1">
        <v>53.1</v>
      </c>
      <c r="U37" s="1">
        <f t="shared" si="9"/>
        <v>2.516129032258065</v>
      </c>
      <c r="V37" s="1">
        <v>126</v>
      </c>
      <c r="W37" s="1">
        <f t="shared" si="10"/>
        <v>3.488372093023256</v>
      </c>
      <c r="X37" s="1">
        <v>193</v>
      </c>
      <c r="Y37" s="1">
        <f t="shared" si="11"/>
        <v>2.8197674418604652</v>
      </c>
      <c r="Z37" s="1">
        <v>91</v>
      </c>
      <c r="AA37" s="1">
        <f t="shared" si="12"/>
        <v>2.4489795918367343</v>
      </c>
      <c r="AB37" s="1">
        <v>7</v>
      </c>
      <c r="AC37" s="1">
        <f t="shared" si="13"/>
        <v>2.258064516129032</v>
      </c>
      <c r="AD37" s="1">
        <v>54.7</v>
      </c>
      <c r="AE37" s="1">
        <f t="shared" si="14"/>
        <v>2.338877338877339</v>
      </c>
      <c r="AF37" s="1">
        <v>32.5</v>
      </c>
      <c r="AG37" s="1">
        <f t="shared" si="15"/>
        <v>3.761904761904761</v>
      </c>
      <c r="AH37" s="1">
        <v>6</v>
      </c>
      <c r="AI37" s="1" t="s">
        <v>26</v>
      </c>
    </row>
    <row r="38" spans="1:35" ht="12.75">
      <c r="A38" s="1" t="s">
        <v>25</v>
      </c>
      <c r="B38" s="1">
        <f t="shared" si="0"/>
        <v>60.366918839368886</v>
      </c>
      <c r="C38" s="1">
        <v>236</v>
      </c>
      <c r="D38" s="1">
        <f t="shared" si="1"/>
        <v>1.3394495412844036</v>
      </c>
      <c r="E38" s="1">
        <v>188</v>
      </c>
      <c r="F38" s="1">
        <f t="shared" si="2"/>
        <v>2.9299363057324843</v>
      </c>
      <c r="G38" s="1">
        <v>88</v>
      </c>
      <c r="H38" s="1">
        <f t="shared" si="3"/>
        <v>2.9268292682926833</v>
      </c>
      <c r="I38" s="1">
        <v>5</v>
      </c>
      <c r="J38" s="1">
        <f t="shared" si="4"/>
        <v>0</v>
      </c>
      <c r="K38" s="1">
        <v>67</v>
      </c>
      <c r="L38" s="1">
        <f t="shared" si="5"/>
        <v>1.0344827586206897</v>
      </c>
      <c r="M38" s="1">
        <v>0.5</v>
      </c>
      <c r="N38" s="1">
        <f t="shared" si="6"/>
        <v>0.1923076923076923</v>
      </c>
      <c r="O38" s="1">
        <v>0</v>
      </c>
      <c r="P38" s="1">
        <v>13</v>
      </c>
      <c r="Q38" s="1">
        <f t="shared" si="7"/>
        <v>1.813953488372093</v>
      </c>
      <c r="R38" s="1">
        <v>3574</v>
      </c>
      <c r="S38" s="1">
        <f t="shared" si="8"/>
        <v>5.252883762200533</v>
      </c>
      <c r="T38" s="1">
        <v>51</v>
      </c>
      <c r="U38" s="1">
        <f t="shared" si="9"/>
        <v>2.064516129032258</v>
      </c>
      <c r="V38" s="1">
        <v>122</v>
      </c>
      <c r="W38" s="1">
        <f t="shared" si="10"/>
        <v>2.558139534883721</v>
      </c>
      <c r="X38" s="1">
        <v>256</v>
      </c>
      <c r="Y38" s="1">
        <f t="shared" si="11"/>
        <v>4.651162790697675</v>
      </c>
      <c r="Z38" s="1">
        <v>108</v>
      </c>
      <c r="AA38" s="1">
        <f t="shared" si="12"/>
        <v>5.918367346938775</v>
      </c>
      <c r="AB38" s="1">
        <v>5</v>
      </c>
      <c r="AC38" s="1">
        <f t="shared" si="13"/>
        <v>1.6129032258064515</v>
      </c>
      <c r="AD38" s="1">
        <v>53</v>
      </c>
      <c r="AE38" s="1">
        <f t="shared" si="14"/>
        <v>2.162162162162162</v>
      </c>
      <c r="AF38" s="1">
        <v>33</v>
      </c>
      <c r="AG38" s="1">
        <f t="shared" si="15"/>
        <v>3.999999999999999</v>
      </c>
      <c r="AH38" s="1">
        <v>0.4</v>
      </c>
      <c r="AI38" s="1" t="s">
        <v>25</v>
      </c>
    </row>
    <row r="39" spans="1:35" ht="12.75">
      <c r="A39" s="2" t="s">
        <v>67</v>
      </c>
      <c r="B39" s="1">
        <f t="shared" si="0"/>
        <v>56.613938327511526</v>
      </c>
      <c r="C39" s="1">
        <v>226</v>
      </c>
      <c r="D39" s="1">
        <f t="shared" si="1"/>
        <v>1.1559633027522935</v>
      </c>
      <c r="E39" s="1">
        <v>161</v>
      </c>
      <c r="F39" s="1">
        <f t="shared" si="2"/>
        <v>1.2101910828025477</v>
      </c>
      <c r="G39" s="1">
        <v>71</v>
      </c>
      <c r="H39" s="1">
        <f t="shared" si="3"/>
        <v>0.853658536585366</v>
      </c>
      <c r="I39" s="1">
        <v>18</v>
      </c>
      <c r="J39" s="1">
        <f t="shared" si="4"/>
        <v>1.8571428571428572</v>
      </c>
      <c r="K39" s="1">
        <v>48</v>
      </c>
      <c r="L39" s="1">
        <f t="shared" si="5"/>
        <v>0.09852216748768472</v>
      </c>
      <c r="M39" s="1">
        <v>6.5</v>
      </c>
      <c r="N39" s="1">
        <f t="shared" si="6"/>
        <v>2.5</v>
      </c>
      <c r="O39" s="1">
        <v>2</v>
      </c>
      <c r="P39" s="1">
        <v>24.2</v>
      </c>
      <c r="Q39" s="1">
        <f t="shared" si="7"/>
        <v>3.5503875968992245</v>
      </c>
      <c r="R39" s="1">
        <v>3093</v>
      </c>
      <c r="S39" s="1">
        <f t="shared" si="8"/>
        <v>4.18589174800355</v>
      </c>
      <c r="T39" s="1">
        <v>55.4</v>
      </c>
      <c r="U39" s="1">
        <f t="shared" si="9"/>
        <v>3.010752688172043</v>
      </c>
      <c r="V39" s="1">
        <v>116</v>
      </c>
      <c r="W39" s="1">
        <f t="shared" si="10"/>
        <v>1.1627906976744187</v>
      </c>
      <c r="X39" s="1">
        <v>251</v>
      </c>
      <c r="Y39" s="1">
        <f t="shared" si="11"/>
        <v>4.5058139534883725</v>
      </c>
      <c r="Z39" s="1">
        <v>85</v>
      </c>
      <c r="AA39" s="1">
        <f t="shared" si="12"/>
        <v>1.2244897959183672</v>
      </c>
      <c r="AB39" s="1">
        <v>3</v>
      </c>
      <c r="AC39" s="1">
        <f t="shared" si="13"/>
        <v>0.9677419354838709</v>
      </c>
      <c r="AD39" s="1">
        <v>62.5</v>
      </c>
      <c r="AE39" s="1">
        <f t="shared" si="14"/>
        <v>3.1496881496881497</v>
      </c>
      <c r="AF39" s="1">
        <v>30.8</v>
      </c>
      <c r="AG39" s="1">
        <f t="shared" si="15"/>
        <v>2.952380952380952</v>
      </c>
      <c r="AH39" s="1">
        <v>2.7</v>
      </c>
      <c r="AI39" s="1" t="s">
        <v>59</v>
      </c>
    </row>
    <row r="40" spans="1:35" ht="12.75">
      <c r="A40" s="1" t="s">
        <v>61</v>
      </c>
      <c r="B40" s="1">
        <f t="shared" si="0"/>
        <v>56.06267899201836</v>
      </c>
      <c r="C40" s="1">
        <v>172</v>
      </c>
      <c r="D40" s="1">
        <f t="shared" si="1"/>
        <v>0.1651376146788991</v>
      </c>
      <c r="E40" s="1">
        <v>166</v>
      </c>
      <c r="F40" s="1">
        <f t="shared" si="2"/>
        <v>1.5286624203821657</v>
      </c>
      <c r="G40" s="1">
        <v>87</v>
      </c>
      <c r="H40" s="1">
        <f t="shared" si="3"/>
        <v>2.804878048780488</v>
      </c>
      <c r="I40" s="1">
        <v>19</v>
      </c>
      <c r="J40" s="1">
        <f t="shared" si="4"/>
        <v>2</v>
      </c>
      <c r="K40" s="1">
        <v>62</v>
      </c>
      <c r="L40" s="1">
        <f t="shared" si="5"/>
        <v>0.7881773399014778</v>
      </c>
      <c r="M40" s="1">
        <v>3</v>
      </c>
      <c r="N40" s="1">
        <f t="shared" si="6"/>
        <v>1.1538461538461537</v>
      </c>
      <c r="O40" s="1">
        <v>3</v>
      </c>
      <c r="P40" s="1">
        <v>26.1</v>
      </c>
      <c r="Q40" s="1">
        <f t="shared" si="7"/>
        <v>3.8449612403100777</v>
      </c>
      <c r="R40" s="1">
        <v>2524</v>
      </c>
      <c r="S40" s="1">
        <f t="shared" si="8"/>
        <v>2.923691215616681</v>
      </c>
      <c r="T40" s="1">
        <v>58.6</v>
      </c>
      <c r="U40" s="1">
        <f t="shared" si="9"/>
        <v>3.698924731182796</v>
      </c>
      <c r="V40" s="1">
        <v>117</v>
      </c>
      <c r="W40" s="1">
        <f t="shared" si="10"/>
        <v>1.3953488372093024</v>
      </c>
      <c r="X40" s="1">
        <v>188</v>
      </c>
      <c r="Y40" s="1">
        <f t="shared" si="11"/>
        <v>2.674418604651163</v>
      </c>
      <c r="Z40" s="1">
        <v>87</v>
      </c>
      <c r="AA40" s="1">
        <f t="shared" si="12"/>
        <v>1.6326530612244896</v>
      </c>
      <c r="AB40" s="1">
        <v>6</v>
      </c>
      <c r="AC40" s="1">
        <f t="shared" si="13"/>
        <v>1.9354838709677418</v>
      </c>
      <c r="AD40" s="1">
        <v>50.2</v>
      </c>
      <c r="AE40" s="1">
        <f t="shared" si="14"/>
        <v>1.8711018711018712</v>
      </c>
      <c r="AF40" s="1">
        <v>29.8</v>
      </c>
      <c r="AG40" s="1">
        <f t="shared" si="15"/>
        <v>2.476190476190476</v>
      </c>
      <c r="AH40" s="1">
        <v>2.5</v>
      </c>
      <c r="AI40" s="1" t="s">
        <v>61</v>
      </c>
    </row>
    <row r="41" spans="3:34" ht="12.75">
      <c r="C41" s="1" t="s">
        <v>28</v>
      </c>
      <c r="E41" s="1" t="s">
        <v>28</v>
      </c>
      <c r="G41" s="1" t="s">
        <v>28</v>
      </c>
      <c r="R41" s="1" t="s">
        <v>30</v>
      </c>
      <c r="T41" s="1" t="s">
        <v>30</v>
      </c>
      <c r="V41" s="1" t="s">
        <v>53</v>
      </c>
      <c r="X41" s="1" t="s">
        <v>31</v>
      </c>
      <c r="Z41" s="1" t="s">
        <v>31</v>
      </c>
      <c r="AB41" s="1" t="s">
        <v>31</v>
      </c>
      <c r="AD41" s="1" t="s">
        <v>58</v>
      </c>
      <c r="AF41" s="1" t="s">
        <v>58</v>
      </c>
      <c r="AH41" s="1" t="s">
        <v>63</v>
      </c>
    </row>
    <row r="42" spans="3:34" ht="12.75">
      <c r="C42" s="1" t="s">
        <v>32</v>
      </c>
      <c r="D42" s="1" t="s">
        <v>33</v>
      </c>
      <c r="E42" s="1" t="s">
        <v>34</v>
      </c>
      <c r="F42" s="1" t="s">
        <v>33</v>
      </c>
      <c r="G42" s="1" t="s">
        <v>35</v>
      </c>
      <c r="H42" s="1" t="s">
        <v>36</v>
      </c>
      <c r="I42" s="1" t="s">
        <v>37</v>
      </c>
      <c r="J42" s="1" t="s">
        <v>38</v>
      </c>
      <c r="K42" s="1" t="s">
        <v>39</v>
      </c>
      <c r="L42" s="1" t="s">
        <v>33</v>
      </c>
      <c r="M42" s="1" t="s">
        <v>40</v>
      </c>
      <c r="N42" s="1" t="s">
        <v>29</v>
      </c>
      <c r="O42" s="1" t="s">
        <v>41</v>
      </c>
      <c r="P42" s="1" t="s">
        <v>42</v>
      </c>
      <c r="Q42" s="1" t="s">
        <v>43</v>
      </c>
      <c r="R42" s="1" t="s">
        <v>44</v>
      </c>
      <c r="S42" s="1" t="s">
        <v>45</v>
      </c>
      <c r="T42" s="1" t="s">
        <v>46</v>
      </c>
      <c r="U42" s="1" t="s">
        <v>45</v>
      </c>
      <c r="V42" s="1" t="s">
        <v>54</v>
      </c>
      <c r="W42" s="1" t="s">
        <v>43</v>
      </c>
      <c r="X42" s="1" t="s">
        <v>44</v>
      </c>
      <c r="Y42" s="1" t="s">
        <v>29</v>
      </c>
      <c r="Z42" s="1" t="s">
        <v>47</v>
      </c>
      <c r="AA42" s="1" t="s">
        <v>29</v>
      </c>
      <c r="AB42" s="1" t="s">
        <v>48</v>
      </c>
      <c r="AD42" s="1" t="s">
        <v>44</v>
      </c>
      <c r="AE42" s="1" t="s">
        <v>36</v>
      </c>
      <c r="AF42" s="1" t="s">
        <v>57</v>
      </c>
      <c r="AG42" s="1" t="s">
        <v>36</v>
      </c>
      <c r="AH42" s="1" t="s">
        <v>43</v>
      </c>
    </row>
  </sheetData>
  <sheetProtection/>
  <printOptions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2002-08-22T02:34:05Z</cp:lastPrinted>
  <dcterms:created xsi:type="dcterms:W3CDTF">2002-02-09T20:35:05Z</dcterms:created>
  <dcterms:modified xsi:type="dcterms:W3CDTF">2019-11-15T13:18:48Z</dcterms:modified>
  <cp:category/>
  <cp:version/>
  <cp:contentType/>
  <cp:contentStatus/>
</cp:coreProperties>
</file>