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35" windowHeight="592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<sst xmlns="http://schemas.openxmlformats.org/spreadsheetml/2006/main" count="163" uniqueCount="69">
  <si>
    <t>R.Clemens</t>
  </si>
  <si>
    <t>G.Maddux</t>
  </si>
  <si>
    <t>T.Seaver</t>
  </si>
  <si>
    <t>W.Spahn</t>
  </si>
  <si>
    <t>R.Johnson</t>
  </si>
  <si>
    <t>P.Martinez</t>
  </si>
  <si>
    <t>B.Feller</t>
  </si>
  <si>
    <t>S.Carlton</t>
  </si>
  <si>
    <t>S.Koufax</t>
  </si>
  <si>
    <t>R.Roberts</t>
  </si>
  <si>
    <t>J.Palmer</t>
  </si>
  <si>
    <t>B.Gibson</t>
  </si>
  <si>
    <t>J.Marichal</t>
  </si>
  <si>
    <t>G.Perry</t>
  </si>
  <si>
    <t>F.Jenkins</t>
  </si>
  <si>
    <t>B.Lemon</t>
  </si>
  <si>
    <t>N.Ryan</t>
  </si>
  <si>
    <t>P.Niekro</t>
  </si>
  <si>
    <t>W.Ford</t>
  </si>
  <si>
    <t>B.Blyleven</t>
  </si>
  <si>
    <t>K.Brown</t>
  </si>
  <si>
    <t>D.Drysdale</t>
  </si>
  <si>
    <t>T.Glavine</t>
  </si>
  <si>
    <t>M.Mussina</t>
  </si>
  <si>
    <t>B.Pierce</t>
  </si>
  <si>
    <t>D.Stieb</t>
  </si>
  <si>
    <t>B.Saberhagen</t>
  </si>
  <si>
    <t>C.Schilling</t>
  </si>
  <si>
    <t>Runs</t>
  </si>
  <si>
    <t>x2</t>
  </si>
  <si>
    <t>K's</t>
  </si>
  <si>
    <t>WinShrs</t>
  </si>
  <si>
    <t>Total</t>
  </si>
  <si>
    <t>x3</t>
  </si>
  <si>
    <t>Best 5</t>
  </si>
  <si>
    <t>Best 2</t>
  </si>
  <si>
    <t>x1</t>
  </si>
  <si>
    <t>CyYng</t>
  </si>
  <si>
    <t>x3.5</t>
  </si>
  <si>
    <t>Top 5s</t>
  </si>
  <si>
    <t>MVP</t>
  </si>
  <si>
    <t>Hall</t>
  </si>
  <si>
    <t>W-L</t>
  </si>
  <si>
    <t>x1.5</t>
  </si>
  <si>
    <t>total</t>
  </si>
  <si>
    <t>x.5</t>
  </si>
  <si>
    <t>per inn</t>
  </si>
  <si>
    <t>best 4</t>
  </si>
  <si>
    <t>top 4s</t>
  </si>
  <si>
    <t>J.Smoltz</t>
  </si>
  <si>
    <t>Santana</t>
  </si>
  <si>
    <t>J.Santana</t>
  </si>
  <si>
    <t>Smoltz</t>
  </si>
  <si>
    <t>ERA+</t>
  </si>
  <si>
    <t>adj</t>
  </si>
  <si>
    <t>J.Bunning</t>
  </si>
  <si>
    <t>R.Halladay</t>
  </si>
  <si>
    <t>best 5</t>
  </si>
  <si>
    <t>WAR</t>
  </si>
  <si>
    <t>sabathia</t>
  </si>
  <si>
    <t>verlander</t>
  </si>
  <si>
    <t>F.Hernandez</t>
  </si>
  <si>
    <t>C.Kershaw</t>
  </si>
  <si>
    <t>post</t>
  </si>
  <si>
    <t>greinke</t>
  </si>
  <si>
    <t xml:space="preserve"> </t>
  </si>
  <si>
    <t>J.Verlander</t>
  </si>
  <si>
    <t>C.Sabathia</t>
  </si>
  <si>
    <t>Z.Greinke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</si>
</sst>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1"/>
  <sheetViews>
    <sheetView tabSelected="1" zoomScalePageLayoutView="0" workbookViewId="0" topLeftCell="A1">
      <selection activeCell="A40" sqref="A40:IV40"/>
    </sheetView>
  </sheetViews>
  <sheetFormatPr defaultColWidth="9.140625" defaultRowHeight="12.75"/>
  <cols>
    <col min="1" max="1" width="12.7109375" style="0" customWidth="1"/>
    <col min="2" max="2" width="7.7109375" style="0" customWidth="1"/>
    <col min="3" max="4" width="5.7109375" style="0" customWidth="1"/>
    <col min="5" max="8" width="6.28125" style="0" customWidth="1"/>
    <col min="9" max="12" width="5.7109375" style="0" customWidth="1"/>
    <col min="13" max="17" width="4.7109375" style="0" customWidth="1"/>
    <col min="18" max="19" width="5.7109375" style="0" customWidth="1"/>
    <col min="20" max="20" width="6.7109375" style="0" customWidth="1"/>
    <col min="21" max="23" width="5.7109375" style="0" customWidth="1"/>
    <col min="24" max="24" width="8.140625" style="0" customWidth="1"/>
    <col min="25" max="25" width="5.7109375" style="0" customWidth="1"/>
    <col min="26" max="26" width="8.140625" style="0" customWidth="1"/>
    <col min="27" max="34" width="5.7109375" style="0" customWidth="1"/>
  </cols>
  <sheetData>
    <row r="1" spans="1:34" ht="12.75">
      <c r="A1" t="s">
        <v>65</v>
      </c>
      <c r="C1" t="s">
        <v>28</v>
      </c>
      <c r="E1" t="s">
        <v>28</v>
      </c>
      <c r="G1" t="s">
        <v>28</v>
      </c>
      <c r="O1" t="s">
        <v>29</v>
      </c>
      <c r="R1" t="s">
        <v>30</v>
      </c>
      <c r="T1" t="s">
        <v>30</v>
      </c>
      <c r="V1" t="s">
        <v>53</v>
      </c>
      <c r="X1" t="s">
        <v>31</v>
      </c>
      <c r="Z1" t="s">
        <v>31</v>
      </c>
      <c r="AB1" t="s">
        <v>31</v>
      </c>
      <c r="AD1" t="s">
        <v>58</v>
      </c>
      <c r="AF1" t="s">
        <v>58</v>
      </c>
      <c r="AH1" t="s">
        <v>63</v>
      </c>
    </row>
    <row r="2" spans="3:34" ht="12.75">
      <c r="C2" t="s">
        <v>32</v>
      </c>
      <c r="D2" t="s">
        <v>33</v>
      </c>
      <c r="E2" t="s">
        <v>34</v>
      </c>
      <c r="F2" t="s">
        <v>33</v>
      </c>
      <c r="G2" t="s">
        <v>35</v>
      </c>
      <c r="H2" t="s">
        <v>36</v>
      </c>
      <c r="I2" t="s">
        <v>37</v>
      </c>
      <c r="J2" t="s">
        <v>38</v>
      </c>
      <c r="K2" t="s">
        <v>39</v>
      </c>
      <c r="L2" t="s">
        <v>33</v>
      </c>
      <c r="M2" t="s">
        <v>40</v>
      </c>
      <c r="N2" t="s">
        <v>29</v>
      </c>
      <c r="O2" t="s">
        <v>41</v>
      </c>
      <c r="P2" t="s">
        <v>42</v>
      </c>
      <c r="Q2" t="s">
        <v>43</v>
      </c>
      <c r="R2" t="s">
        <v>44</v>
      </c>
      <c r="S2" t="s">
        <v>45</v>
      </c>
      <c r="T2" t="s">
        <v>46</v>
      </c>
      <c r="U2" t="s">
        <v>45</v>
      </c>
      <c r="V2" t="s">
        <v>54</v>
      </c>
      <c r="W2" t="s">
        <v>43</v>
      </c>
      <c r="X2" t="s">
        <v>44</v>
      </c>
      <c r="Y2" t="s">
        <v>29</v>
      </c>
      <c r="Z2" t="s">
        <v>47</v>
      </c>
      <c r="AA2" t="s">
        <v>29</v>
      </c>
      <c r="AB2" t="s">
        <v>48</v>
      </c>
      <c r="AD2" t="s">
        <v>44</v>
      </c>
      <c r="AE2" t="s">
        <v>36</v>
      </c>
      <c r="AF2" t="s">
        <v>57</v>
      </c>
      <c r="AG2" t="s">
        <v>36</v>
      </c>
      <c r="AH2" t="s">
        <v>43</v>
      </c>
    </row>
    <row r="3" spans="1:35" ht="12.75">
      <c r="A3" t="s">
        <v>0</v>
      </c>
      <c r="B3">
        <f aca="true" t="shared" si="0" ref="B3:B39">3*D3+3*F3+H3+3.5*J3+3*L3+2*N3+2*O3+1.5*Q3+0.5*S3+0.5*U3+1.5*W3+2*Y3+2*AA3+2*AC3+AE3+AG3+AH3*1.5</f>
        <v>269.6670209644256</v>
      </c>
      <c r="C3">
        <v>708</v>
      </c>
      <c r="D3">
        <f aca="true" t="shared" si="1" ref="D3:D39">(C3-163)/54.5</f>
        <v>10</v>
      </c>
      <c r="E3">
        <v>279</v>
      </c>
      <c r="F3">
        <f aca="true" t="shared" si="2" ref="F3:F39">(E3-142)/15.7</f>
        <v>8.726114649681529</v>
      </c>
      <c r="G3">
        <v>128</v>
      </c>
      <c r="H3">
        <f aca="true" t="shared" si="3" ref="H3:H39">(G3-64)/8.2</f>
        <v>7.8048780487804885</v>
      </c>
      <c r="I3">
        <v>75</v>
      </c>
      <c r="J3">
        <f aca="true" t="shared" si="4" ref="J3:J39">(I3-5)/7</f>
        <v>10</v>
      </c>
      <c r="K3">
        <v>249</v>
      </c>
      <c r="L3">
        <f aca="true" t="shared" si="5" ref="L3:L39">(K3-46)/20.3</f>
        <v>10</v>
      </c>
      <c r="M3">
        <v>26</v>
      </c>
      <c r="N3">
        <f aca="true" t="shared" si="6" ref="N3:N39">(M3)/2.6</f>
        <v>10</v>
      </c>
      <c r="O3">
        <v>2.1</v>
      </c>
      <c r="P3">
        <v>63.8</v>
      </c>
      <c r="Q3">
        <f aca="true" t="shared" si="7" ref="Q3:Q39">(P3-1.3)/6.45</f>
        <v>9.689922480620154</v>
      </c>
      <c r="R3">
        <v>4672</v>
      </c>
      <c r="S3">
        <f aca="true" t="shared" si="8" ref="S3:S39">(R3-1206)/450.8</f>
        <v>7.688553682342502</v>
      </c>
      <c r="T3">
        <v>71.1</v>
      </c>
      <c r="U3">
        <f aca="true" t="shared" si="9" ref="U3:U39">(T3-41.4)/4.65</f>
        <v>6.387096774193547</v>
      </c>
      <c r="V3">
        <v>143</v>
      </c>
      <c r="W3">
        <f aca="true" t="shared" si="10" ref="W3:W39">(V3-111)/4.3</f>
        <v>7.441860465116279</v>
      </c>
      <c r="X3">
        <v>440</v>
      </c>
      <c r="Y3">
        <f aca="true" t="shared" si="11" ref="Y3:Y39">(X3-96)/34.4</f>
        <v>10</v>
      </c>
      <c r="Z3">
        <v>117</v>
      </c>
      <c r="AA3">
        <f aca="true" t="shared" si="12" ref="AA3:AA39">(Z3-79)/4.9</f>
        <v>7.755102040816326</v>
      </c>
      <c r="AB3">
        <v>31</v>
      </c>
      <c r="AC3">
        <f aca="true" t="shared" si="13" ref="AC3:AC38">AB3/3.1</f>
        <v>10</v>
      </c>
      <c r="AD3">
        <v>128.4</v>
      </c>
      <c r="AE3">
        <f aca="true" t="shared" si="14" ref="AE3:AE39">(AD3-32.2)/9.62</f>
        <v>10.000000000000002</v>
      </c>
      <c r="AF3">
        <v>44</v>
      </c>
      <c r="AG3">
        <f aca="true" t="shared" si="15" ref="AG3:AG39">(AF3-24.6)/2.1</f>
        <v>9.238095238095237</v>
      </c>
      <c r="AH3">
        <v>6</v>
      </c>
      <c r="AI3" t="s">
        <v>0</v>
      </c>
    </row>
    <row r="4" spans="1:35" ht="12.75">
      <c r="A4" t="s">
        <v>4</v>
      </c>
      <c r="B4">
        <f t="shared" si="0"/>
        <v>219.7380980451832</v>
      </c>
      <c r="C4">
        <v>496</v>
      </c>
      <c r="D4">
        <f t="shared" si="1"/>
        <v>6.110091743119266</v>
      </c>
      <c r="E4">
        <v>283</v>
      </c>
      <c r="F4">
        <f t="shared" si="2"/>
        <v>8.980891719745223</v>
      </c>
      <c r="G4">
        <v>119</v>
      </c>
      <c r="H4">
        <f t="shared" si="3"/>
        <v>6.707317073170732</v>
      </c>
      <c r="I4">
        <v>54</v>
      </c>
      <c r="J4">
        <f t="shared" si="4"/>
        <v>7</v>
      </c>
      <c r="K4">
        <v>219</v>
      </c>
      <c r="L4">
        <f t="shared" si="5"/>
        <v>8.52216748768473</v>
      </c>
      <c r="M4">
        <v>10</v>
      </c>
      <c r="N4">
        <f t="shared" si="6"/>
        <v>3.846153846153846</v>
      </c>
      <c r="O4">
        <v>9.9</v>
      </c>
      <c r="P4">
        <v>45.4</v>
      </c>
      <c r="Q4">
        <f t="shared" si="7"/>
        <v>6.837209302325581</v>
      </c>
      <c r="R4">
        <v>4875</v>
      </c>
      <c r="S4">
        <f t="shared" si="8"/>
        <v>8.138864241348713</v>
      </c>
      <c r="T4">
        <v>86.2</v>
      </c>
      <c r="U4">
        <f t="shared" si="9"/>
        <v>9.634408602150538</v>
      </c>
      <c r="V4">
        <v>136</v>
      </c>
      <c r="W4">
        <f t="shared" si="10"/>
        <v>5.813953488372094</v>
      </c>
      <c r="X4">
        <v>329</v>
      </c>
      <c r="Y4">
        <f t="shared" si="11"/>
        <v>6.773255813953488</v>
      </c>
      <c r="Z4">
        <v>107</v>
      </c>
      <c r="AA4">
        <f t="shared" si="12"/>
        <v>5.7142857142857135</v>
      </c>
      <c r="AB4">
        <v>20</v>
      </c>
      <c r="AC4">
        <f t="shared" si="13"/>
        <v>6.451612903225806</v>
      </c>
      <c r="AD4">
        <v>91.8</v>
      </c>
      <c r="AE4">
        <f t="shared" si="14"/>
        <v>6.1954261954261955</v>
      </c>
      <c r="AF4">
        <v>40.9</v>
      </c>
      <c r="AG4">
        <f t="shared" si="15"/>
        <v>7.76190476190476</v>
      </c>
      <c r="AH4">
        <v>7</v>
      </c>
      <c r="AI4" t="s">
        <v>4</v>
      </c>
    </row>
    <row r="5" spans="1:35" ht="12.75">
      <c r="A5" t="s">
        <v>1</v>
      </c>
      <c r="B5">
        <f t="shared" si="0"/>
        <v>210.48344334413326</v>
      </c>
      <c r="C5">
        <v>531</v>
      </c>
      <c r="D5">
        <f t="shared" si="1"/>
        <v>6.752293577981652</v>
      </c>
      <c r="E5">
        <v>272</v>
      </c>
      <c r="F5">
        <f t="shared" si="2"/>
        <v>8.280254777070065</v>
      </c>
      <c r="G5">
        <v>119</v>
      </c>
      <c r="H5">
        <f t="shared" si="3"/>
        <v>6.707317073170732</v>
      </c>
      <c r="I5">
        <v>52</v>
      </c>
      <c r="J5">
        <f t="shared" si="4"/>
        <v>6.714285714285714</v>
      </c>
      <c r="K5">
        <v>200</v>
      </c>
      <c r="L5">
        <f t="shared" si="5"/>
        <v>7.586206896551724</v>
      </c>
      <c r="M5">
        <v>10</v>
      </c>
      <c r="N5">
        <f t="shared" si="6"/>
        <v>3.846153846153846</v>
      </c>
      <c r="O5">
        <v>9.8</v>
      </c>
      <c r="P5">
        <v>34.4</v>
      </c>
      <c r="Q5">
        <f t="shared" si="7"/>
        <v>5.131782945736434</v>
      </c>
      <c r="R5">
        <v>3371</v>
      </c>
      <c r="S5">
        <f t="shared" si="8"/>
        <v>4.802573203194321</v>
      </c>
      <c r="T5">
        <v>48.8</v>
      </c>
      <c r="U5">
        <f t="shared" si="9"/>
        <v>1.591397849462365</v>
      </c>
      <c r="V5">
        <v>132</v>
      </c>
      <c r="W5">
        <f t="shared" si="10"/>
        <v>4.883720930232558</v>
      </c>
      <c r="X5">
        <v>396</v>
      </c>
      <c r="Y5">
        <f t="shared" si="11"/>
        <v>8.720930232558139</v>
      </c>
      <c r="Z5">
        <v>109</v>
      </c>
      <c r="AA5">
        <f t="shared" si="12"/>
        <v>6.122448979591836</v>
      </c>
      <c r="AB5">
        <v>23</v>
      </c>
      <c r="AC5">
        <f t="shared" si="13"/>
        <v>7.419354838709677</v>
      </c>
      <c r="AD5">
        <v>96.8</v>
      </c>
      <c r="AE5">
        <f t="shared" si="14"/>
        <v>6.715176715176715</v>
      </c>
      <c r="AF5">
        <v>38.6</v>
      </c>
      <c r="AG5">
        <f t="shared" si="15"/>
        <v>6.666666666666666</v>
      </c>
      <c r="AH5">
        <v>6</v>
      </c>
      <c r="AI5" t="s">
        <v>1</v>
      </c>
    </row>
    <row r="6" spans="1:35" ht="12.75">
      <c r="A6" t="s">
        <v>5</v>
      </c>
      <c r="B6">
        <f t="shared" si="0"/>
        <v>206.2107472648446</v>
      </c>
      <c r="C6">
        <v>485</v>
      </c>
      <c r="D6">
        <f t="shared" si="1"/>
        <v>5.908256880733945</v>
      </c>
      <c r="E6">
        <v>299</v>
      </c>
      <c r="F6">
        <f t="shared" si="2"/>
        <v>10</v>
      </c>
      <c r="G6">
        <v>146</v>
      </c>
      <c r="H6">
        <f t="shared" si="3"/>
        <v>10</v>
      </c>
      <c r="I6">
        <v>43</v>
      </c>
      <c r="J6">
        <f t="shared" si="4"/>
        <v>5.428571428571429</v>
      </c>
      <c r="K6">
        <v>174</v>
      </c>
      <c r="L6">
        <f t="shared" si="5"/>
        <v>6.305418719211822</v>
      </c>
      <c r="M6">
        <v>12</v>
      </c>
      <c r="N6">
        <f t="shared" si="6"/>
        <v>4.615384615384615</v>
      </c>
      <c r="O6">
        <v>9.3</v>
      </c>
      <c r="P6">
        <v>60.5</v>
      </c>
      <c r="Q6">
        <f t="shared" si="7"/>
        <v>9.178294573643411</v>
      </c>
      <c r="R6">
        <v>3154</v>
      </c>
      <c r="S6">
        <f t="shared" si="8"/>
        <v>4.321206743566992</v>
      </c>
      <c r="T6">
        <v>81.3</v>
      </c>
      <c r="U6">
        <f t="shared" si="9"/>
        <v>8.580645161290322</v>
      </c>
      <c r="V6">
        <v>154</v>
      </c>
      <c r="W6">
        <f t="shared" si="10"/>
        <v>10</v>
      </c>
      <c r="X6">
        <v>258</v>
      </c>
      <c r="Y6">
        <f t="shared" si="11"/>
        <v>4.709302325581396</v>
      </c>
      <c r="Z6">
        <v>103</v>
      </c>
      <c r="AA6">
        <f t="shared" si="12"/>
        <v>4.897959183673469</v>
      </c>
      <c r="AB6">
        <v>11</v>
      </c>
      <c r="AC6">
        <f t="shared" si="13"/>
        <v>3.5483870967741935</v>
      </c>
      <c r="AD6">
        <v>75.9</v>
      </c>
      <c r="AE6">
        <f t="shared" si="14"/>
        <v>4.542619542619543</v>
      </c>
      <c r="AF6">
        <v>40.7</v>
      </c>
      <c r="AG6">
        <f t="shared" si="15"/>
        <v>7.666666666666667</v>
      </c>
      <c r="AH6">
        <v>6</v>
      </c>
      <c r="AI6" t="s">
        <v>5</v>
      </c>
    </row>
    <row r="7" spans="1:35" ht="12.75">
      <c r="A7" t="s">
        <v>2</v>
      </c>
      <c r="B7">
        <f t="shared" si="0"/>
        <v>193.57044912029528</v>
      </c>
      <c r="C7">
        <v>438</v>
      </c>
      <c r="D7">
        <f t="shared" si="1"/>
        <v>5.045871559633028</v>
      </c>
      <c r="E7">
        <v>230</v>
      </c>
      <c r="F7">
        <f t="shared" si="2"/>
        <v>5.605095541401274</v>
      </c>
      <c r="G7">
        <v>106</v>
      </c>
      <c r="H7">
        <f t="shared" si="3"/>
        <v>5.121951219512195</v>
      </c>
      <c r="I7">
        <v>45</v>
      </c>
      <c r="J7">
        <f t="shared" si="4"/>
        <v>5.714285714285714</v>
      </c>
      <c r="K7">
        <v>130</v>
      </c>
      <c r="L7">
        <f t="shared" si="5"/>
        <v>4.137931034482759</v>
      </c>
      <c r="M7">
        <v>17</v>
      </c>
      <c r="N7">
        <f t="shared" si="6"/>
        <v>6.538461538461538</v>
      </c>
      <c r="O7">
        <v>9.9</v>
      </c>
      <c r="P7">
        <v>65.8</v>
      </c>
      <c r="Q7">
        <f t="shared" si="7"/>
        <v>10</v>
      </c>
      <c r="R7">
        <v>3640</v>
      </c>
      <c r="S7">
        <f t="shared" si="8"/>
        <v>5.399290150842946</v>
      </c>
      <c r="T7">
        <v>63</v>
      </c>
      <c r="U7">
        <f t="shared" si="9"/>
        <v>4.645161290322581</v>
      </c>
      <c r="V7">
        <v>127</v>
      </c>
      <c r="W7">
        <f t="shared" si="10"/>
        <v>3.7209302325581395</v>
      </c>
      <c r="X7">
        <v>388</v>
      </c>
      <c r="Y7">
        <f t="shared" si="11"/>
        <v>8.488372093023257</v>
      </c>
      <c r="Z7">
        <v>119</v>
      </c>
      <c r="AA7">
        <f t="shared" si="12"/>
        <v>8.16326530612245</v>
      </c>
      <c r="AB7">
        <v>10</v>
      </c>
      <c r="AC7">
        <f t="shared" si="13"/>
        <v>3.225806451612903</v>
      </c>
      <c r="AD7">
        <v>105.3</v>
      </c>
      <c r="AE7">
        <f t="shared" si="14"/>
        <v>7.598752598752599</v>
      </c>
      <c r="AF7">
        <v>41.5</v>
      </c>
      <c r="AG7">
        <f t="shared" si="15"/>
        <v>8.047619047619047</v>
      </c>
      <c r="AH7">
        <v>6.8</v>
      </c>
      <c r="AI7" t="s">
        <v>2</v>
      </c>
    </row>
    <row r="8" spans="1:35" ht="12.75">
      <c r="A8" t="s">
        <v>3</v>
      </c>
      <c r="B8">
        <f t="shared" si="0"/>
        <v>176.8476577252822</v>
      </c>
      <c r="C8">
        <v>372</v>
      </c>
      <c r="D8">
        <f t="shared" si="1"/>
        <v>3.834862385321101</v>
      </c>
      <c r="E8">
        <v>192</v>
      </c>
      <c r="F8">
        <f t="shared" si="2"/>
        <v>3.1847133757961785</v>
      </c>
      <c r="G8">
        <v>109</v>
      </c>
      <c r="H8">
        <f t="shared" si="3"/>
        <v>5.487804878048781</v>
      </c>
      <c r="I8">
        <v>61</v>
      </c>
      <c r="J8">
        <f t="shared" si="4"/>
        <v>8</v>
      </c>
      <c r="K8">
        <v>132</v>
      </c>
      <c r="L8">
        <f t="shared" si="5"/>
        <v>4.236453201970443</v>
      </c>
      <c r="M8">
        <v>19</v>
      </c>
      <c r="N8">
        <f t="shared" si="6"/>
        <v>7.3076923076923075</v>
      </c>
      <c r="O8">
        <v>7.9</v>
      </c>
      <c r="P8">
        <v>33.9</v>
      </c>
      <c r="Q8">
        <f t="shared" si="7"/>
        <v>5.054263565891473</v>
      </c>
      <c r="R8">
        <v>2583</v>
      </c>
      <c r="S8">
        <f t="shared" si="8"/>
        <v>3.054569653948536</v>
      </c>
      <c r="T8">
        <v>47.8</v>
      </c>
      <c r="U8">
        <f t="shared" si="9"/>
        <v>1.376344086021505</v>
      </c>
      <c r="V8">
        <v>118</v>
      </c>
      <c r="W8">
        <f t="shared" si="10"/>
        <v>1.627906976744186</v>
      </c>
      <c r="X8">
        <v>412</v>
      </c>
      <c r="Y8">
        <f t="shared" si="11"/>
        <v>9.186046511627907</v>
      </c>
      <c r="Z8">
        <v>117</v>
      </c>
      <c r="AA8">
        <f t="shared" si="12"/>
        <v>7.755102040816326</v>
      </c>
      <c r="AB8">
        <v>21</v>
      </c>
      <c r="AC8">
        <f t="shared" si="13"/>
        <v>6.774193548387097</v>
      </c>
      <c r="AD8">
        <v>93.4</v>
      </c>
      <c r="AE8">
        <f t="shared" si="14"/>
        <v>6.361746361746363</v>
      </c>
      <c r="AF8">
        <v>37.4</v>
      </c>
      <c r="AG8">
        <f t="shared" si="15"/>
        <v>6.095238095238094</v>
      </c>
      <c r="AH8">
        <v>4.7</v>
      </c>
      <c r="AI8" t="s">
        <v>3</v>
      </c>
    </row>
    <row r="9" spans="1:35" ht="12.75">
      <c r="A9" t="s">
        <v>6</v>
      </c>
      <c r="B9">
        <f t="shared" si="0"/>
        <v>162.09772422838182</v>
      </c>
      <c r="C9">
        <v>325</v>
      </c>
      <c r="D9">
        <f t="shared" si="1"/>
        <v>2.9724770642201834</v>
      </c>
      <c r="E9">
        <v>235</v>
      </c>
      <c r="F9">
        <f t="shared" si="2"/>
        <v>5.923566878980892</v>
      </c>
      <c r="G9">
        <v>117</v>
      </c>
      <c r="H9">
        <f t="shared" si="3"/>
        <v>6.463414634146342</v>
      </c>
      <c r="I9">
        <v>36</v>
      </c>
      <c r="J9">
        <f t="shared" si="4"/>
        <v>4.428571428571429</v>
      </c>
      <c r="K9">
        <v>118</v>
      </c>
      <c r="L9">
        <f t="shared" si="5"/>
        <v>3.54679802955665</v>
      </c>
      <c r="M9">
        <v>22.5</v>
      </c>
      <c r="N9">
        <f t="shared" si="6"/>
        <v>8.653846153846153</v>
      </c>
      <c r="O9">
        <v>9.2</v>
      </c>
      <c r="P9">
        <v>25.7</v>
      </c>
      <c r="Q9">
        <f t="shared" si="7"/>
        <v>3.782945736434108</v>
      </c>
      <c r="R9">
        <v>2581</v>
      </c>
      <c r="S9">
        <f t="shared" si="8"/>
        <v>3.0501330967169475</v>
      </c>
      <c r="T9">
        <v>84.7</v>
      </c>
      <c r="U9">
        <f t="shared" si="9"/>
        <v>9.311827956989248</v>
      </c>
      <c r="V9">
        <v>122</v>
      </c>
      <c r="W9">
        <f t="shared" si="10"/>
        <v>2.558139534883721</v>
      </c>
      <c r="X9">
        <v>292</v>
      </c>
      <c r="Y9">
        <f t="shared" si="11"/>
        <v>5.6976744186046515</v>
      </c>
      <c r="Z9">
        <v>128</v>
      </c>
      <c r="AA9">
        <f t="shared" si="12"/>
        <v>10</v>
      </c>
      <c r="AB9">
        <v>13</v>
      </c>
      <c r="AC9">
        <f t="shared" si="13"/>
        <v>4.193548387096774</v>
      </c>
      <c r="AD9">
        <v>66</v>
      </c>
      <c r="AE9">
        <f t="shared" si="14"/>
        <v>3.5135135135135136</v>
      </c>
      <c r="AF9">
        <v>41</v>
      </c>
      <c r="AG9">
        <f t="shared" si="15"/>
        <v>7.809523809523808</v>
      </c>
      <c r="AH9">
        <v>0.2</v>
      </c>
      <c r="AI9" t="s">
        <v>6</v>
      </c>
    </row>
    <row r="10" spans="1:35" ht="12.75">
      <c r="A10" t="s">
        <v>8</v>
      </c>
      <c r="B10">
        <f t="shared" si="0"/>
        <v>158.89349439114213</v>
      </c>
      <c r="C10">
        <v>241</v>
      </c>
      <c r="D10">
        <f t="shared" si="1"/>
        <v>1.4311926605504588</v>
      </c>
      <c r="E10">
        <v>218</v>
      </c>
      <c r="F10">
        <f t="shared" si="2"/>
        <v>4.840764331210191</v>
      </c>
      <c r="G10">
        <v>108</v>
      </c>
      <c r="H10">
        <f t="shared" si="3"/>
        <v>5.365853658536586</v>
      </c>
      <c r="I10">
        <v>31</v>
      </c>
      <c r="J10">
        <f t="shared" si="4"/>
        <v>3.7142857142857144</v>
      </c>
      <c r="K10">
        <v>114</v>
      </c>
      <c r="L10">
        <f t="shared" si="5"/>
        <v>3.3497536945812807</v>
      </c>
      <c r="M10">
        <v>25.5</v>
      </c>
      <c r="N10">
        <f t="shared" si="6"/>
        <v>9.807692307692307</v>
      </c>
      <c r="O10">
        <v>8.4</v>
      </c>
      <c r="P10">
        <v>24</v>
      </c>
      <c r="Q10">
        <f t="shared" si="7"/>
        <v>3.51937984496124</v>
      </c>
      <c r="R10">
        <v>2396</v>
      </c>
      <c r="S10">
        <f t="shared" si="8"/>
        <v>2.639751552795031</v>
      </c>
      <c r="T10">
        <v>84.5</v>
      </c>
      <c r="U10">
        <f t="shared" si="9"/>
        <v>9.268817204301074</v>
      </c>
      <c r="V10">
        <v>131</v>
      </c>
      <c r="W10">
        <f t="shared" si="10"/>
        <v>4.651162790697675</v>
      </c>
      <c r="X10">
        <v>194</v>
      </c>
      <c r="Y10">
        <f t="shared" si="11"/>
        <v>2.8488372093023258</v>
      </c>
      <c r="Z10">
        <v>124</v>
      </c>
      <c r="AA10">
        <f t="shared" si="12"/>
        <v>9.183673469387754</v>
      </c>
      <c r="AB10">
        <v>11</v>
      </c>
      <c r="AC10">
        <f t="shared" si="13"/>
        <v>3.5483870967741935</v>
      </c>
      <c r="AD10">
        <v>54.5</v>
      </c>
      <c r="AE10">
        <f t="shared" si="14"/>
        <v>2.318087318087318</v>
      </c>
      <c r="AF10">
        <v>43.2</v>
      </c>
      <c r="AG10">
        <f t="shared" si="15"/>
        <v>8.857142857142858</v>
      </c>
      <c r="AH10">
        <v>9.8</v>
      </c>
      <c r="AI10" t="s">
        <v>8</v>
      </c>
    </row>
    <row r="11" spans="1:35" ht="12.75">
      <c r="A11" t="s">
        <v>11</v>
      </c>
      <c r="B11">
        <f t="shared" si="0"/>
        <v>158.53513515155467</v>
      </c>
      <c r="C11">
        <v>341</v>
      </c>
      <c r="D11">
        <f t="shared" si="1"/>
        <v>3.2660550458715596</v>
      </c>
      <c r="E11">
        <v>214</v>
      </c>
      <c r="F11">
        <f t="shared" si="2"/>
        <v>4.585987261146497</v>
      </c>
      <c r="G11">
        <v>110</v>
      </c>
      <c r="H11">
        <f t="shared" si="3"/>
        <v>5.609756097560976</v>
      </c>
      <c r="I11">
        <v>22</v>
      </c>
      <c r="J11">
        <f t="shared" si="4"/>
        <v>2.4285714285714284</v>
      </c>
      <c r="K11">
        <v>106</v>
      </c>
      <c r="L11">
        <f t="shared" si="5"/>
        <v>2.955665024630542</v>
      </c>
      <c r="M11">
        <v>15</v>
      </c>
      <c r="N11">
        <f t="shared" si="6"/>
        <v>5.769230769230769</v>
      </c>
      <c r="O11">
        <v>8</v>
      </c>
      <c r="P11">
        <v>24.2</v>
      </c>
      <c r="Q11">
        <f t="shared" si="7"/>
        <v>3.5503875968992245</v>
      </c>
      <c r="R11">
        <v>3117</v>
      </c>
      <c r="S11">
        <f t="shared" si="8"/>
        <v>4.239130434782608</v>
      </c>
      <c r="T11">
        <v>64.3</v>
      </c>
      <c r="U11">
        <f t="shared" si="9"/>
        <v>4.924731182795698</v>
      </c>
      <c r="V11">
        <v>127</v>
      </c>
      <c r="W11">
        <f t="shared" si="10"/>
        <v>3.7209302325581395</v>
      </c>
      <c r="X11">
        <v>317</v>
      </c>
      <c r="Y11">
        <f t="shared" si="11"/>
        <v>6.424418604651163</v>
      </c>
      <c r="Z11">
        <v>121</v>
      </c>
      <c r="AA11">
        <f t="shared" si="12"/>
        <v>8.571428571428571</v>
      </c>
      <c r="AB11">
        <v>14</v>
      </c>
      <c r="AC11">
        <f t="shared" si="13"/>
        <v>4.516129032258064</v>
      </c>
      <c r="AD11">
        <v>85.6</v>
      </c>
      <c r="AE11">
        <f t="shared" si="14"/>
        <v>5.5509355509355505</v>
      </c>
      <c r="AF11">
        <v>45.6</v>
      </c>
      <c r="AG11">
        <f t="shared" si="15"/>
        <v>10</v>
      </c>
      <c r="AH11">
        <v>9.6</v>
      </c>
      <c r="AI11" t="s">
        <v>11</v>
      </c>
    </row>
    <row r="12" spans="1:35" ht="12.75">
      <c r="A12" t="s">
        <v>7</v>
      </c>
      <c r="B12">
        <f t="shared" si="0"/>
        <v>153.7883023691681</v>
      </c>
      <c r="C12">
        <v>267</v>
      </c>
      <c r="D12">
        <f t="shared" si="1"/>
        <v>1.908256880733945</v>
      </c>
      <c r="E12">
        <v>209</v>
      </c>
      <c r="F12">
        <f t="shared" si="2"/>
        <v>4.267515923566879</v>
      </c>
      <c r="G12">
        <v>108</v>
      </c>
      <c r="H12">
        <f t="shared" si="3"/>
        <v>5.365853658536586</v>
      </c>
      <c r="I12">
        <v>43</v>
      </c>
      <c r="J12">
        <f t="shared" si="4"/>
        <v>5.428571428571429</v>
      </c>
      <c r="K12">
        <v>110</v>
      </c>
      <c r="L12">
        <f t="shared" si="5"/>
        <v>3.152709359605911</v>
      </c>
      <c r="M12">
        <v>13.5</v>
      </c>
      <c r="N12">
        <f t="shared" si="6"/>
        <v>5.1923076923076925</v>
      </c>
      <c r="O12">
        <v>9.5</v>
      </c>
      <c r="P12">
        <v>24.7</v>
      </c>
      <c r="Q12">
        <f t="shared" si="7"/>
        <v>3.627906976744186</v>
      </c>
      <c r="R12">
        <v>4136</v>
      </c>
      <c r="S12">
        <f t="shared" si="8"/>
        <v>6.499556344276841</v>
      </c>
      <c r="T12">
        <v>64.5</v>
      </c>
      <c r="U12">
        <f t="shared" si="9"/>
        <v>4.967741935483871</v>
      </c>
      <c r="V12">
        <v>115</v>
      </c>
      <c r="W12">
        <f t="shared" si="10"/>
        <v>0.9302325581395349</v>
      </c>
      <c r="X12">
        <v>366</v>
      </c>
      <c r="Y12">
        <f t="shared" si="11"/>
        <v>7.848837209302326</v>
      </c>
      <c r="Z12">
        <v>120</v>
      </c>
      <c r="AA12">
        <f t="shared" si="12"/>
        <v>8.36734693877551</v>
      </c>
      <c r="AB12">
        <v>11</v>
      </c>
      <c r="AC12">
        <f t="shared" si="13"/>
        <v>3.5483870967741935</v>
      </c>
      <c r="AD12">
        <v>84.4</v>
      </c>
      <c r="AE12">
        <f t="shared" si="14"/>
        <v>5.426195426195427</v>
      </c>
      <c r="AF12">
        <v>40.3</v>
      </c>
      <c r="AG12">
        <f t="shared" si="15"/>
        <v>7.476190476190474</v>
      </c>
      <c r="AH12">
        <v>4.7</v>
      </c>
      <c r="AI12" t="s">
        <v>7</v>
      </c>
    </row>
    <row r="13" spans="1:35" ht="12.75">
      <c r="A13" t="s">
        <v>10</v>
      </c>
      <c r="B13">
        <f t="shared" si="0"/>
        <v>150.7070746216476</v>
      </c>
      <c r="C13">
        <v>340</v>
      </c>
      <c r="D13">
        <f t="shared" si="1"/>
        <v>3.2477064220183487</v>
      </c>
      <c r="E13">
        <v>212</v>
      </c>
      <c r="F13">
        <f t="shared" si="2"/>
        <v>4.45859872611465</v>
      </c>
      <c r="G13">
        <v>102</v>
      </c>
      <c r="H13">
        <f t="shared" si="3"/>
        <v>4.634146341463415</v>
      </c>
      <c r="I13">
        <v>43</v>
      </c>
      <c r="J13">
        <f t="shared" si="4"/>
        <v>5.428571428571429</v>
      </c>
      <c r="K13">
        <v>91</v>
      </c>
      <c r="L13">
        <f t="shared" si="5"/>
        <v>2.216748768472906</v>
      </c>
      <c r="M13">
        <v>14.5</v>
      </c>
      <c r="N13">
        <f t="shared" si="6"/>
        <v>5.576923076923077</v>
      </c>
      <c r="O13">
        <v>9.1</v>
      </c>
      <c r="P13">
        <v>19.9</v>
      </c>
      <c r="Q13">
        <f t="shared" si="7"/>
        <v>2.883720930232558</v>
      </c>
      <c r="R13">
        <v>2212</v>
      </c>
      <c r="S13">
        <f t="shared" si="8"/>
        <v>2.2315882874889086</v>
      </c>
      <c r="T13">
        <v>50</v>
      </c>
      <c r="U13">
        <f t="shared" si="9"/>
        <v>1.849462365591398</v>
      </c>
      <c r="V13">
        <v>126</v>
      </c>
      <c r="W13">
        <f t="shared" si="10"/>
        <v>3.488372093023256</v>
      </c>
      <c r="X13">
        <v>312</v>
      </c>
      <c r="Y13">
        <f t="shared" si="11"/>
        <v>6.279069767441861</v>
      </c>
      <c r="Z13">
        <v>114</v>
      </c>
      <c r="AA13">
        <f t="shared" si="12"/>
        <v>7.142857142857142</v>
      </c>
      <c r="AB13">
        <v>13</v>
      </c>
      <c r="AC13">
        <f t="shared" si="13"/>
        <v>4.193548387096774</v>
      </c>
      <c r="AD13">
        <v>63.5</v>
      </c>
      <c r="AE13">
        <f t="shared" si="14"/>
        <v>3.2536382536382535</v>
      </c>
      <c r="AF13">
        <v>34.4</v>
      </c>
      <c r="AG13">
        <f t="shared" si="15"/>
        <v>4.666666666666665</v>
      </c>
      <c r="AH13">
        <v>8.8</v>
      </c>
      <c r="AI13" t="s">
        <v>10</v>
      </c>
    </row>
    <row r="14" spans="1:35" ht="12.75">
      <c r="A14" t="s">
        <v>9</v>
      </c>
      <c r="B14">
        <f t="shared" si="0"/>
        <v>147.69409643526282</v>
      </c>
      <c r="C14">
        <v>260</v>
      </c>
      <c r="D14">
        <f t="shared" si="1"/>
        <v>1.7798165137614679</v>
      </c>
      <c r="E14">
        <v>213</v>
      </c>
      <c r="F14">
        <f t="shared" si="2"/>
        <v>4.522292993630574</v>
      </c>
      <c r="G14">
        <v>102</v>
      </c>
      <c r="H14">
        <f t="shared" si="3"/>
        <v>4.634146341463415</v>
      </c>
      <c r="I14">
        <v>31</v>
      </c>
      <c r="J14">
        <f t="shared" si="4"/>
        <v>3.7142857142857144</v>
      </c>
      <c r="K14">
        <v>123</v>
      </c>
      <c r="L14">
        <f t="shared" si="5"/>
        <v>3.793103448275862</v>
      </c>
      <c r="M14">
        <v>15.5</v>
      </c>
      <c r="N14">
        <f t="shared" si="6"/>
        <v>5.961538461538462</v>
      </c>
      <c r="O14">
        <v>5.8</v>
      </c>
      <c r="P14">
        <v>25.7</v>
      </c>
      <c r="Q14">
        <f t="shared" si="7"/>
        <v>3.782945736434108</v>
      </c>
      <c r="R14">
        <v>2357</v>
      </c>
      <c r="S14">
        <f t="shared" si="8"/>
        <v>2.5532386867790593</v>
      </c>
      <c r="T14">
        <v>48.9</v>
      </c>
      <c r="U14">
        <f t="shared" si="9"/>
        <v>1.6129032258064515</v>
      </c>
      <c r="V14">
        <v>113</v>
      </c>
      <c r="W14">
        <f t="shared" si="10"/>
        <v>0.46511627906976744</v>
      </c>
      <c r="X14">
        <v>339</v>
      </c>
      <c r="Y14">
        <f t="shared" si="11"/>
        <v>7.063953488372094</v>
      </c>
      <c r="Z14">
        <v>126</v>
      </c>
      <c r="AA14">
        <f t="shared" si="12"/>
        <v>9.591836734693876</v>
      </c>
      <c r="AB14">
        <v>22</v>
      </c>
      <c r="AC14">
        <f t="shared" si="13"/>
        <v>7.096774193548387</v>
      </c>
      <c r="AD14">
        <v>80.9</v>
      </c>
      <c r="AE14">
        <f t="shared" si="14"/>
        <v>5.062370062370063</v>
      </c>
      <c r="AF14">
        <v>40.2</v>
      </c>
      <c r="AG14">
        <f t="shared" si="15"/>
        <v>7.428571428571429</v>
      </c>
      <c r="AH14">
        <v>5.2</v>
      </c>
      <c r="AI14" t="s">
        <v>9</v>
      </c>
    </row>
    <row r="15" spans="1:35" ht="12.75">
      <c r="A15" t="s">
        <v>12</v>
      </c>
      <c r="B15">
        <f t="shared" si="0"/>
        <v>120.9204494149173</v>
      </c>
      <c r="C15">
        <v>236</v>
      </c>
      <c r="D15">
        <f t="shared" si="1"/>
        <v>1.3394495412844036</v>
      </c>
      <c r="E15">
        <v>200</v>
      </c>
      <c r="F15">
        <f t="shared" si="2"/>
        <v>3.694267515923567</v>
      </c>
      <c r="G15">
        <v>97</v>
      </c>
      <c r="H15">
        <f t="shared" si="3"/>
        <v>4.024390243902439</v>
      </c>
      <c r="I15">
        <v>24</v>
      </c>
      <c r="J15">
        <f t="shared" si="4"/>
        <v>2.7142857142857144</v>
      </c>
      <c r="K15">
        <v>85</v>
      </c>
      <c r="L15">
        <f t="shared" si="5"/>
        <v>1.921182266009852</v>
      </c>
      <c r="M15">
        <v>10</v>
      </c>
      <c r="N15">
        <f t="shared" si="6"/>
        <v>3.846153846153846</v>
      </c>
      <c r="O15">
        <v>6.1</v>
      </c>
      <c r="P15">
        <v>30.7</v>
      </c>
      <c r="Q15">
        <f t="shared" si="7"/>
        <v>4.55813953488372</v>
      </c>
      <c r="R15">
        <v>2303</v>
      </c>
      <c r="S15">
        <f t="shared" si="8"/>
        <v>2.4334516415261755</v>
      </c>
      <c r="T15">
        <v>51.7</v>
      </c>
      <c r="U15">
        <f t="shared" si="9"/>
        <v>2.215053763440861</v>
      </c>
      <c r="V15">
        <v>123</v>
      </c>
      <c r="W15">
        <f t="shared" si="10"/>
        <v>2.7906976744186047</v>
      </c>
      <c r="X15">
        <v>263</v>
      </c>
      <c r="Y15">
        <f t="shared" si="11"/>
        <v>4.854651162790698</v>
      </c>
      <c r="Z15">
        <v>120</v>
      </c>
      <c r="AA15">
        <f t="shared" si="12"/>
        <v>8.36734693877551</v>
      </c>
      <c r="AB15">
        <v>12</v>
      </c>
      <c r="AC15">
        <f t="shared" si="13"/>
        <v>3.8709677419354835</v>
      </c>
      <c r="AD15">
        <v>64</v>
      </c>
      <c r="AE15">
        <f t="shared" si="14"/>
        <v>3.3056133056133055</v>
      </c>
      <c r="AF15">
        <v>41.4</v>
      </c>
      <c r="AG15">
        <f t="shared" si="15"/>
        <v>7.999999999999998</v>
      </c>
      <c r="AH15">
        <v>5.2</v>
      </c>
      <c r="AI15" t="s">
        <v>12</v>
      </c>
    </row>
    <row r="16" spans="1:35" ht="12.75">
      <c r="A16" t="s">
        <v>62</v>
      </c>
      <c r="B16">
        <f t="shared" si="0"/>
        <v>118.64269796351556</v>
      </c>
      <c r="C16">
        <v>286</v>
      </c>
      <c r="D16">
        <f t="shared" si="1"/>
        <v>2.256880733944954</v>
      </c>
      <c r="E16">
        <v>204</v>
      </c>
      <c r="F16">
        <f t="shared" si="2"/>
        <v>3.949044585987261</v>
      </c>
      <c r="G16">
        <v>88</v>
      </c>
      <c r="H16">
        <f t="shared" si="3"/>
        <v>2.9268292682926833</v>
      </c>
      <c r="I16">
        <v>29</v>
      </c>
      <c r="J16">
        <f t="shared" si="4"/>
        <v>3.4285714285714284</v>
      </c>
      <c r="K16">
        <v>123</v>
      </c>
      <c r="L16">
        <f t="shared" si="5"/>
        <v>3.793103448275862</v>
      </c>
      <c r="M16">
        <v>16</v>
      </c>
      <c r="N16">
        <f t="shared" si="6"/>
        <v>6.153846153846153</v>
      </c>
      <c r="O16">
        <v>6</v>
      </c>
      <c r="P16">
        <v>24.9</v>
      </c>
      <c r="Q16">
        <f t="shared" si="7"/>
        <v>3.65891472868217</v>
      </c>
      <c r="R16">
        <v>1918</v>
      </c>
      <c r="S16">
        <f t="shared" si="8"/>
        <v>1.5794143744454303</v>
      </c>
      <c r="T16">
        <v>73.5</v>
      </c>
      <c r="U16">
        <f t="shared" si="9"/>
        <v>6.903225806451613</v>
      </c>
      <c r="V16">
        <v>159</v>
      </c>
      <c r="W16">
        <f t="shared" si="10"/>
        <v>11.162790697674419</v>
      </c>
      <c r="X16">
        <v>156</v>
      </c>
      <c r="Y16">
        <f t="shared" si="11"/>
        <v>1.744186046511628</v>
      </c>
      <c r="Z16">
        <v>88</v>
      </c>
      <c r="AA16">
        <f t="shared" si="12"/>
        <v>1.8367346938775508</v>
      </c>
      <c r="AB16">
        <v>11</v>
      </c>
      <c r="AC16">
        <f t="shared" si="13"/>
        <v>3.5483870967741935</v>
      </c>
      <c r="AD16">
        <v>52.7</v>
      </c>
      <c r="AE16">
        <f t="shared" si="14"/>
        <v>2.130977130977131</v>
      </c>
      <c r="AF16">
        <v>35.2</v>
      </c>
      <c r="AG16">
        <f t="shared" si="15"/>
        <v>5.047619047619048</v>
      </c>
      <c r="AH16">
        <v>1</v>
      </c>
      <c r="AI16" t="s">
        <v>62</v>
      </c>
    </row>
    <row r="17" spans="1:35" ht="12.75">
      <c r="A17" t="s">
        <v>56</v>
      </c>
      <c r="B17">
        <f t="shared" si="0"/>
        <v>117.69768635632013</v>
      </c>
      <c r="C17">
        <v>310</v>
      </c>
      <c r="D17">
        <f t="shared" si="1"/>
        <v>2.697247706422018</v>
      </c>
      <c r="E17">
        <v>206</v>
      </c>
      <c r="F17">
        <f t="shared" si="2"/>
        <v>4.076433121019108</v>
      </c>
      <c r="G17">
        <v>87</v>
      </c>
      <c r="H17">
        <f t="shared" si="3"/>
        <v>2.804878048780488</v>
      </c>
      <c r="I17">
        <v>30</v>
      </c>
      <c r="J17">
        <f t="shared" si="4"/>
        <v>3.5714285714285716</v>
      </c>
      <c r="K17">
        <v>121</v>
      </c>
      <c r="L17">
        <f t="shared" si="5"/>
        <v>3.694581280788177</v>
      </c>
      <c r="M17">
        <v>7</v>
      </c>
      <c r="N17">
        <f t="shared" si="6"/>
        <v>2.692307692307692</v>
      </c>
      <c r="O17">
        <v>3</v>
      </c>
      <c r="P17">
        <v>42.3</v>
      </c>
      <c r="Q17">
        <f t="shared" si="7"/>
        <v>6.3565891472868215</v>
      </c>
      <c r="R17">
        <v>2117</v>
      </c>
      <c r="S17">
        <f t="shared" si="8"/>
        <v>2.020851818988465</v>
      </c>
      <c r="T17">
        <v>55.5</v>
      </c>
      <c r="U17">
        <f t="shared" si="9"/>
        <v>3.032258064516129</v>
      </c>
      <c r="V17">
        <v>131</v>
      </c>
      <c r="W17">
        <f t="shared" si="10"/>
        <v>4.651162790697675</v>
      </c>
      <c r="X17">
        <v>222</v>
      </c>
      <c r="Y17">
        <f t="shared" si="11"/>
        <v>3.662790697674419</v>
      </c>
      <c r="Z17">
        <v>93</v>
      </c>
      <c r="AA17">
        <f t="shared" si="12"/>
        <v>2.8571428571428568</v>
      </c>
      <c r="AB17">
        <v>12.5</v>
      </c>
      <c r="AC17">
        <f t="shared" si="13"/>
        <v>4.032258064516129</v>
      </c>
      <c r="AD17">
        <v>64.6</v>
      </c>
      <c r="AE17">
        <f t="shared" si="14"/>
        <v>3.3679833679833675</v>
      </c>
      <c r="AF17">
        <v>35.4</v>
      </c>
      <c r="AG17">
        <f t="shared" si="15"/>
        <v>5.1428571428571415</v>
      </c>
      <c r="AH17">
        <v>7.3</v>
      </c>
      <c r="AI17" t="s">
        <v>56</v>
      </c>
    </row>
    <row r="18" spans="1:35" ht="12.75">
      <c r="A18" t="s">
        <v>13</v>
      </c>
      <c r="B18">
        <f t="shared" si="0"/>
        <v>105.73258688099077</v>
      </c>
      <c r="C18">
        <v>298</v>
      </c>
      <c r="D18">
        <f t="shared" si="1"/>
        <v>2.477064220183486</v>
      </c>
      <c r="E18">
        <v>176</v>
      </c>
      <c r="F18">
        <f t="shared" si="2"/>
        <v>2.1656050955414012</v>
      </c>
      <c r="G18">
        <v>92</v>
      </c>
      <c r="H18">
        <f t="shared" si="3"/>
        <v>3.414634146341464</v>
      </c>
      <c r="I18">
        <v>25</v>
      </c>
      <c r="J18">
        <f t="shared" si="4"/>
        <v>2.857142857142857</v>
      </c>
      <c r="K18">
        <v>61</v>
      </c>
      <c r="L18">
        <f t="shared" si="5"/>
        <v>0.7389162561576355</v>
      </c>
      <c r="M18">
        <v>7</v>
      </c>
      <c r="N18">
        <f t="shared" si="6"/>
        <v>2.692307692307692</v>
      </c>
      <c r="O18">
        <v>6.1</v>
      </c>
      <c r="P18">
        <v>3.9</v>
      </c>
      <c r="Q18">
        <f t="shared" si="7"/>
        <v>0.4031007751937984</v>
      </c>
      <c r="R18">
        <v>3534</v>
      </c>
      <c r="S18">
        <f t="shared" si="8"/>
        <v>5.164152617568766</v>
      </c>
      <c r="T18">
        <v>56.7</v>
      </c>
      <c r="U18">
        <f t="shared" si="9"/>
        <v>3.290322580645162</v>
      </c>
      <c r="V18">
        <v>117</v>
      </c>
      <c r="W18">
        <f t="shared" si="10"/>
        <v>1.3953488372093024</v>
      </c>
      <c r="X18">
        <v>369</v>
      </c>
      <c r="Y18">
        <f t="shared" si="11"/>
        <v>7.936046511627907</v>
      </c>
      <c r="Z18">
        <v>119</v>
      </c>
      <c r="AA18">
        <f t="shared" si="12"/>
        <v>8.16326530612245</v>
      </c>
      <c r="AB18">
        <v>7</v>
      </c>
      <c r="AC18">
        <f t="shared" si="13"/>
        <v>2.258064516129032</v>
      </c>
      <c r="AD18">
        <v>96.3</v>
      </c>
      <c r="AE18">
        <f t="shared" si="14"/>
        <v>6.663201663201663</v>
      </c>
      <c r="AF18">
        <v>42</v>
      </c>
      <c r="AG18">
        <f t="shared" si="15"/>
        <v>8.285714285714285</v>
      </c>
      <c r="AH18">
        <v>0</v>
      </c>
      <c r="AI18" t="s">
        <v>13</v>
      </c>
    </row>
    <row r="19" spans="1:35" ht="12.75">
      <c r="A19" t="s">
        <v>27</v>
      </c>
      <c r="B19">
        <f t="shared" si="0"/>
        <v>104.7059662211076</v>
      </c>
      <c r="C19">
        <v>354</v>
      </c>
      <c r="D19">
        <f t="shared" si="1"/>
        <v>3.5045871559633026</v>
      </c>
      <c r="E19">
        <v>196</v>
      </c>
      <c r="F19">
        <f t="shared" si="2"/>
        <v>3.4394904458598727</v>
      </c>
      <c r="G19">
        <v>89</v>
      </c>
      <c r="H19">
        <f t="shared" si="3"/>
        <v>3.048780487804878</v>
      </c>
      <c r="I19">
        <v>18</v>
      </c>
      <c r="J19">
        <f t="shared" si="4"/>
        <v>1.8571428571428572</v>
      </c>
      <c r="K19">
        <v>96</v>
      </c>
      <c r="L19">
        <f t="shared" si="5"/>
        <v>2.4630541871921183</v>
      </c>
      <c r="M19">
        <v>3</v>
      </c>
      <c r="N19">
        <f t="shared" si="6"/>
        <v>1.1538461538461537</v>
      </c>
      <c r="O19">
        <v>2.3</v>
      </c>
      <c r="P19">
        <v>30.4</v>
      </c>
      <c r="Q19">
        <f t="shared" si="7"/>
        <v>4.511627906976743</v>
      </c>
      <c r="R19">
        <v>3116</v>
      </c>
      <c r="S19">
        <f t="shared" si="8"/>
        <v>4.236912156166815</v>
      </c>
      <c r="T19">
        <v>65.6</v>
      </c>
      <c r="U19">
        <f t="shared" si="9"/>
        <v>5.204301075268816</v>
      </c>
      <c r="V19">
        <v>127</v>
      </c>
      <c r="W19">
        <f t="shared" si="10"/>
        <v>3.7209302325581395</v>
      </c>
      <c r="X19">
        <v>254</v>
      </c>
      <c r="Y19">
        <f t="shared" si="11"/>
        <v>4.593023255813954</v>
      </c>
      <c r="Z19">
        <v>92</v>
      </c>
      <c r="AA19">
        <f t="shared" si="12"/>
        <v>2.6530612244897958</v>
      </c>
      <c r="AB19">
        <v>9</v>
      </c>
      <c r="AC19">
        <f t="shared" si="13"/>
        <v>2.903225806451613</v>
      </c>
      <c r="AD19">
        <v>69.7</v>
      </c>
      <c r="AE19">
        <f t="shared" si="14"/>
        <v>3.8981288981288986</v>
      </c>
      <c r="AF19">
        <v>32.5</v>
      </c>
      <c r="AG19">
        <f t="shared" si="15"/>
        <v>3.761904761904761</v>
      </c>
      <c r="AH19">
        <v>10</v>
      </c>
      <c r="AI19" t="s">
        <v>27</v>
      </c>
    </row>
    <row r="20" spans="1:35" ht="12.75">
      <c r="A20" t="s">
        <v>22</v>
      </c>
      <c r="B20">
        <f t="shared" si="0"/>
        <v>103.99856279127722</v>
      </c>
      <c r="C20">
        <v>310</v>
      </c>
      <c r="D20">
        <f t="shared" si="1"/>
        <v>2.697247706422018</v>
      </c>
      <c r="E20">
        <v>177</v>
      </c>
      <c r="F20">
        <f t="shared" si="2"/>
        <v>2.229299363057325</v>
      </c>
      <c r="G20">
        <v>79</v>
      </c>
      <c r="H20">
        <f t="shared" si="3"/>
        <v>1.829268292682927</v>
      </c>
      <c r="I20">
        <v>36</v>
      </c>
      <c r="J20">
        <f t="shared" si="4"/>
        <v>4.428571428571429</v>
      </c>
      <c r="K20">
        <v>56</v>
      </c>
      <c r="L20">
        <f t="shared" si="5"/>
        <v>0.49261083743842365</v>
      </c>
      <c r="M20">
        <v>4</v>
      </c>
      <c r="N20">
        <f t="shared" si="6"/>
        <v>1.5384615384615383</v>
      </c>
      <c r="O20">
        <v>9.3</v>
      </c>
      <c r="P20">
        <v>35.5</v>
      </c>
      <c r="Q20">
        <f t="shared" si="7"/>
        <v>5.302325581395349</v>
      </c>
      <c r="R20">
        <v>2607</v>
      </c>
      <c r="S20">
        <f t="shared" si="8"/>
        <v>3.1078083407275954</v>
      </c>
      <c r="T20">
        <v>41.4</v>
      </c>
      <c r="U20">
        <f t="shared" si="9"/>
        <v>0</v>
      </c>
      <c r="V20">
        <v>118</v>
      </c>
      <c r="W20">
        <f t="shared" si="10"/>
        <v>1.627906976744186</v>
      </c>
      <c r="X20">
        <v>317</v>
      </c>
      <c r="Y20">
        <f t="shared" si="11"/>
        <v>6.424418604651163</v>
      </c>
      <c r="Z20">
        <v>89</v>
      </c>
      <c r="AA20">
        <f t="shared" si="12"/>
        <v>2.0408163265306123</v>
      </c>
      <c r="AB20">
        <v>5</v>
      </c>
      <c r="AC20">
        <f t="shared" si="13"/>
        <v>1.6129032258064515</v>
      </c>
      <c r="AD20">
        <v>67</v>
      </c>
      <c r="AE20">
        <f t="shared" si="14"/>
        <v>3.6174636174636174</v>
      </c>
      <c r="AF20">
        <v>28.3</v>
      </c>
      <c r="AG20">
        <f t="shared" si="15"/>
        <v>1.7619047619047614</v>
      </c>
      <c r="AH20">
        <v>7.5</v>
      </c>
      <c r="AI20" t="s">
        <v>22</v>
      </c>
    </row>
    <row r="21" spans="1:35" ht="12.75">
      <c r="A21" t="s">
        <v>18</v>
      </c>
      <c r="B21">
        <f t="shared" si="0"/>
        <v>100.01604263862325</v>
      </c>
      <c r="C21">
        <v>328</v>
      </c>
      <c r="D21">
        <f t="shared" si="1"/>
        <v>3.0275229357798166</v>
      </c>
      <c r="E21">
        <v>176</v>
      </c>
      <c r="F21">
        <f t="shared" si="2"/>
        <v>2.1656050955414012</v>
      </c>
      <c r="G21">
        <v>78</v>
      </c>
      <c r="H21">
        <f t="shared" si="3"/>
        <v>1.707317073170732</v>
      </c>
      <c r="I21">
        <v>25</v>
      </c>
      <c r="J21">
        <f t="shared" si="4"/>
        <v>2.857142857142857</v>
      </c>
      <c r="K21">
        <v>70</v>
      </c>
      <c r="L21">
        <f t="shared" si="5"/>
        <v>1.1822660098522166</v>
      </c>
      <c r="M21">
        <v>11</v>
      </c>
      <c r="N21">
        <f t="shared" si="6"/>
        <v>4.230769230769231</v>
      </c>
      <c r="O21">
        <v>6.4</v>
      </c>
      <c r="P21">
        <v>29.5</v>
      </c>
      <c r="Q21">
        <f t="shared" si="7"/>
        <v>4.372093023255814</v>
      </c>
      <c r="R21">
        <v>1956</v>
      </c>
      <c r="S21">
        <f t="shared" si="8"/>
        <v>1.6637089618456078</v>
      </c>
      <c r="T21">
        <v>57.1</v>
      </c>
      <c r="U21">
        <f t="shared" si="9"/>
        <v>3.376344086021506</v>
      </c>
      <c r="V21">
        <v>133</v>
      </c>
      <c r="W21">
        <f t="shared" si="10"/>
        <v>5.116279069767442</v>
      </c>
      <c r="X21">
        <v>261</v>
      </c>
      <c r="Y21">
        <f t="shared" si="11"/>
        <v>4.796511627906977</v>
      </c>
      <c r="Z21">
        <v>91</v>
      </c>
      <c r="AA21">
        <f t="shared" si="12"/>
        <v>2.4489795918367343</v>
      </c>
      <c r="AB21">
        <v>0</v>
      </c>
      <c r="AC21">
        <f t="shared" si="13"/>
        <v>0</v>
      </c>
      <c r="AD21">
        <v>55.3</v>
      </c>
      <c r="AE21">
        <f t="shared" si="14"/>
        <v>2.4012474012474008</v>
      </c>
      <c r="AF21">
        <v>25.6</v>
      </c>
      <c r="AG21">
        <f t="shared" si="15"/>
        <v>0.47619047619047616</v>
      </c>
      <c r="AH21">
        <v>9.2</v>
      </c>
      <c r="AI21" t="s">
        <v>18</v>
      </c>
    </row>
    <row r="22" spans="1:35" ht="12.75">
      <c r="A22" t="s">
        <v>19</v>
      </c>
      <c r="B22">
        <f t="shared" si="0"/>
        <v>98.09442157216758</v>
      </c>
      <c r="C22">
        <v>326</v>
      </c>
      <c r="D22">
        <f t="shared" si="1"/>
        <v>2.9908256880733943</v>
      </c>
      <c r="E22">
        <v>181</v>
      </c>
      <c r="F22">
        <f t="shared" si="2"/>
        <v>2.484076433121019</v>
      </c>
      <c r="G22">
        <v>83</v>
      </c>
      <c r="H22">
        <f t="shared" si="3"/>
        <v>2.3170731707317076</v>
      </c>
      <c r="I22">
        <v>11</v>
      </c>
      <c r="J22">
        <f t="shared" si="4"/>
        <v>0.8571428571428571</v>
      </c>
      <c r="K22">
        <v>94</v>
      </c>
      <c r="L22">
        <f t="shared" si="5"/>
        <v>2.3645320197044333</v>
      </c>
      <c r="M22">
        <v>0.5</v>
      </c>
      <c r="N22">
        <f t="shared" si="6"/>
        <v>0.1923076923076923</v>
      </c>
      <c r="O22">
        <v>4.2</v>
      </c>
      <c r="P22">
        <v>17.7</v>
      </c>
      <c r="Q22">
        <f t="shared" si="7"/>
        <v>2.5426356589147283</v>
      </c>
      <c r="R22">
        <v>3701</v>
      </c>
      <c r="S22">
        <f t="shared" si="8"/>
        <v>5.534605146406388</v>
      </c>
      <c r="T22">
        <v>65.7</v>
      </c>
      <c r="U22">
        <f t="shared" si="9"/>
        <v>5.225806451612904</v>
      </c>
      <c r="V22">
        <v>118</v>
      </c>
      <c r="W22">
        <f t="shared" si="10"/>
        <v>1.627906976744186</v>
      </c>
      <c r="X22">
        <v>339</v>
      </c>
      <c r="Y22">
        <f t="shared" si="11"/>
        <v>7.063953488372094</v>
      </c>
      <c r="Z22">
        <v>97</v>
      </c>
      <c r="AA22">
        <f t="shared" si="12"/>
        <v>3.6734693877551017</v>
      </c>
      <c r="AB22">
        <v>5</v>
      </c>
      <c r="AC22">
        <f t="shared" si="13"/>
        <v>1.6129032258064515</v>
      </c>
      <c r="AD22">
        <v>90.1</v>
      </c>
      <c r="AE22">
        <f t="shared" si="14"/>
        <v>6.018711018711018</v>
      </c>
      <c r="AF22">
        <v>34.3</v>
      </c>
      <c r="AG22">
        <f t="shared" si="15"/>
        <v>4.619047619047617</v>
      </c>
      <c r="AH22">
        <v>9</v>
      </c>
      <c r="AI22" t="s">
        <v>19</v>
      </c>
    </row>
    <row r="23" spans="1:35" ht="12.75">
      <c r="A23" t="s">
        <v>14</v>
      </c>
      <c r="B23">
        <f t="shared" si="0"/>
        <v>95.13823215951257</v>
      </c>
      <c r="C23">
        <v>246</v>
      </c>
      <c r="D23">
        <f t="shared" si="1"/>
        <v>1.5229357798165137</v>
      </c>
      <c r="E23">
        <v>144</v>
      </c>
      <c r="F23">
        <f t="shared" si="2"/>
        <v>0.12738853503184713</v>
      </c>
      <c r="G23">
        <v>71</v>
      </c>
      <c r="H23">
        <f t="shared" si="3"/>
        <v>0.853658536585366</v>
      </c>
      <c r="I23">
        <v>27</v>
      </c>
      <c r="J23">
        <f t="shared" si="4"/>
        <v>3.142857142857143</v>
      </c>
      <c r="K23">
        <v>69</v>
      </c>
      <c r="L23">
        <f t="shared" si="5"/>
        <v>1.1330049261083743</v>
      </c>
      <c r="M23">
        <v>7</v>
      </c>
      <c r="N23">
        <f t="shared" si="6"/>
        <v>2.692307692307692</v>
      </c>
      <c r="O23">
        <v>6.1</v>
      </c>
      <c r="P23">
        <v>22.7</v>
      </c>
      <c r="Q23">
        <f t="shared" si="7"/>
        <v>3.3178294573643408</v>
      </c>
      <c r="R23">
        <v>3192</v>
      </c>
      <c r="S23">
        <f t="shared" si="8"/>
        <v>4.405501330967169</v>
      </c>
      <c r="T23">
        <v>60.4</v>
      </c>
      <c r="U23">
        <f t="shared" si="9"/>
        <v>4.086021505376344</v>
      </c>
      <c r="V23">
        <v>115</v>
      </c>
      <c r="W23">
        <f t="shared" si="10"/>
        <v>0.9302325581395349</v>
      </c>
      <c r="X23">
        <v>323</v>
      </c>
      <c r="Y23">
        <f t="shared" si="11"/>
        <v>6.598837209302326</v>
      </c>
      <c r="Z23">
        <v>114</v>
      </c>
      <c r="AA23">
        <f t="shared" si="12"/>
        <v>7.142857142857142</v>
      </c>
      <c r="AB23">
        <v>6</v>
      </c>
      <c r="AC23">
        <f t="shared" si="13"/>
        <v>1.9354838709677418</v>
      </c>
      <c r="AD23">
        <v>81.3</v>
      </c>
      <c r="AE23">
        <f t="shared" si="14"/>
        <v>5.103950103950104</v>
      </c>
      <c r="AF23">
        <v>38.3</v>
      </c>
      <c r="AG23">
        <f t="shared" si="15"/>
        <v>6.523809523809521</v>
      </c>
      <c r="AH23">
        <v>2.5</v>
      </c>
      <c r="AI23" t="s">
        <v>14</v>
      </c>
    </row>
    <row r="24" spans="1:35" ht="12.75">
      <c r="A24" t="s">
        <v>16</v>
      </c>
      <c r="B24">
        <f t="shared" si="0"/>
        <v>94.2089743465247</v>
      </c>
      <c r="C24">
        <v>216</v>
      </c>
      <c r="D24">
        <f t="shared" si="1"/>
        <v>0.9724770642201835</v>
      </c>
      <c r="E24">
        <v>142</v>
      </c>
      <c r="F24">
        <f t="shared" si="2"/>
        <v>0</v>
      </c>
      <c r="G24">
        <v>64</v>
      </c>
      <c r="H24">
        <f t="shared" si="3"/>
        <v>0</v>
      </c>
      <c r="I24">
        <v>20</v>
      </c>
      <c r="J24">
        <f t="shared" si="4"/>
        <v>2.142857142857143</v>
      </c>
      <c r="K24">
        <v>124</v>
      </c>
      <c r="L24">
        <f t="shared" si="5"/>
        <v>3.842364532019704</v>
      </c>
      <c r="M24">
        <v>3.5</v>
      </c>
      <c r="N24">
        <f t="shared" si="6"/>
        <v>1.346153846153846</v>
      </c>
      <c r="O24">
        <v>10</v>
      </c>
      <c r="P24">
        <v>16.2</v>
      </c>
      <c r="Q24">
        <f t="shared" si="7"/>
        <v>2.3100775193798446</v>
      </c>
      <c r="R24">
        <v>5714</v>
      </c>
      <c r="S24">
        <f t="shared" si="8"/>
        <v>10</v>
      </c>
      <c r="T24">
        <v>87.9</v>
      </c>
      <c r="U24">
        <f t="shared" si="9"/>
        <v>10</v>
      </c>
      <c r="V24">
        <v>111</v>
      </c>
      <c r="W24">
        <f t="shared" si="10"/>
        <v>0</v>
      </c>
      <c r="X24">
        <v>334</v>
      </c>
      <c r="Y24">
        <f t="shared" si="11"/>
        <v>6.9186046511627906</v>
      </c>
      <c r="Z24">
        <v>95</v>
      </c>
      <c r="AA24">
        <f t="shared" si="12"/>
        <v>3.265306122448979</v>
      </c>
      <c r="AB24">
        <v>0</v>
      </c>
      <c r="AC24">
        <f t="shared" si="13"/>
        <v>0</v>
      </c>
      <c r="AD24">
        <v>84.8</v>
      </c>
      <c r="AE24">
        <f t="shared" si="14"/>
        <v>5.467775467775468</v>
      </c>
      <c r="AF24">
        <v>34.2</v>
      </c>
      <c r="AG24">
        <f t="shared" si="15"/>
        <v>4.571428571428572</v>
      </c>
      <c r="AH24">
        <v>3.8</v>
      </c>
      <c r="AI24" t="s">
        <v>16</v>
      </c>
    </row>
    <row r="25" spans="1:35" ht="12.75">
      <c r="A25" t="s">
        <v>15</v>
      </c>
      <c r="B25">
        <f t="shared" si="0"/>
        <v>93.9198814716559</v>
      </c>
      <c r="C25">
        <v>190</v>
      </c>
      <c r="D25">
        <f t="shared" si="1"/>
        <v>0.4954128440366973</v>
      </c>
      <c r="E25">
        <v>162</v>
      </c>
      <c r="F25">
        <f t="shared" si="2"/>
        <v>1.2738853503184715</v>
      </c>
      <c r="G25">
        <v>78</v>
      </c>
      <c r="H25">
        <f t="shared" si="3"/>
        <v>1.707317073170732</v>
      </c>
      <c r="I25">
        <v>39</v>
      </c>
      <c r="J25">
        <f t="shared" si="4"/>
        <v>4.857142857142857</v>
      </c>
      <c r="K25">
        <v>94</v>
      </c>
      <c r="L25">
        <f t="shared" si="5"/>
        <v>2.3645320197044333</v>
      </c>
      <c r="M25">
        <v>15.5</v>
      </c>
      <c r="N25">
        <f t="shared" si="6"/>
        <v>5.961538461538462</v>
      </c>
      <c r="O25">
        <v>4.3</v>
      </c>
      <c r="P25">
        <v>19.6</v>
      </c>
      <c r="Q25">
        <f t="shared" si="7"/>
        <v>2.8372093023255816</v>
      </c>
      <c r="R25">
        <v>1277</v>
      </c>
      <c r="S25">
        <f t="shared" si="8"/>
        <v>0.1574977817213842</v>
      </c>
      <c r="T25">
        <v>50</v>
      </c>
      <c r="U25">
        <f t="shared" si="9"/>
        <v>1.849462365591398</v>
      </c>
      <c r="V25">
        <v>119</v>
      </c>
      <c r="W25">
        <f t="shared" si="10"/>
        <v>1.8604651162790697</v>
      </c>
      <c r="X25">
        <v>232</v>
      </c>
      <c r="Y25">
        <f t="shared" si="11"/>
        <v>3.9534883720930236</v>
      </c>
      <c r="Z25">
        <v>107</v>
      </c>
      <c r="AA25">
        <f t="shared" si="12"/>
        <v>5.7142857142857135</v>
      </c>
      <c r="AB25">
        <v>9</v>
      </c>
      <c r="AC25">
        <f t="shared" si="13"/>
        <v>2.903225806451613</v>
      </c>
      <c r="AD25">
        <v>42.4</v>
      </c>
      <c r="AE25">
        <f t="shared" si="14"/>
        <v>1.06029106029106</v>
      </c>
      <c r="AF25">
        <v>27.3</v>
      </c>
      <c r="AG25">
        <f t="shared" si="15"/>
        <v>1.2857142857142854</v>
      </c>
      <c r="AH25">
        <v>4.5</v>
      </c>
      <c r="AI25" t="s">
        <v>15</v>
      </c>
    </row>
    <row r="26" spans="1:35" ht="12.75">
      <c r="A26" t="s">
        <v>51</v>
      </c>
      <c r="B26">
        <f t="shared" si="0"/>
        <v>91.30943937568078</v>
      </c>
      <c r="C26">
        <v>269</v>
      </c>
      <c r="D26">
        <f t="shared" si="1"/>
        <v>1.944954128440367</v>
      </c>
      <c r="E26">
        <v>211</v>
      </c>
      <c r="F26">
        <f t="shared" si="2"/>
        <v>4.3949044585987265</v>
      </c>
      <c r="G26">
        <v>99</v>
      </c>
      <c r="H26">
        <f t="shared" si="3"/>
        <v>4.2682926829268295</v>
      </c>
      <c r="I26">
        <v>20.75</v>
      </c>
      <c r="J26">
        <f t="shared" si="4"/>
        <v>2.25</v>
      </c>
      <c r="K26">
        <v>102</v>
      </c>
      <c r="L26">
        <f t="shared" si="5"/>
        <v>2.758620689655172</v>
      </c>
      <c r="M26">
        <v>9</v>
      </c>
      <c r="N26">
        <f t="shared" si="6"/>
        <v>3.4615384615384612</v>
      </c>
      <c r="O26">
        <v>2</v>
      </c>
      <c r="P26">
        <v>26.2</v>
      </c>
      <c r="Q26">
        <f t="shared" si="7"/>
        <v>3.8604651162790695</v>
      </c>
      <c r="R26">
        <v>1988</v>
      </c>
      <c r="S26">
        <f t="shared" si="8"/>
        <v>1.7346938775510203</v>
      </c>
      <c r="T26">
        <v>67.4</v>
      </c>
      <c r="U26">
        <f t="shared" si="9"/>
        <v>5.591397849462367</v>
      </c>
      <c r="V26">
        <v>136</v>
      </c>
      <c r="W26">
        <f t="shared" si="10"/>
        <v>5.813953488372094</v>
      </c>
      <c r="X26">
        <v>172</v>
      </c>
      <c r="Y26">
        <f t="shared" si="11"/>
        <v>2.2093023255813953</v>
      </c>
      <c r="Z26">
        <v>94</v>
      </c>
      <c r="AA26">
        <f t="shared" si="12"/>
        <v>3.061224489795918</v>
      </c>
      <c r="AB26">
        <v>9</v>
      </c>
      <c r="AC26">
        <f t="shared" si="13"/>
        <v>2.903225806451613</v>
      </c>
      <c r="AD26">
        <v>46.6</v>
      </c>
      <c r="AE26">
        <f t="shared" si="14"/>
        <v>1.496881496881497</v>
      </c>
      <c r="AF26">
        <v>31.8</v>
      </c>
      <c r="AG26">
        <f t="shared" si="15"/>
        <v>3.428571428571428</v>
      </c>
      <c r="AH26">
        <v>1</v>
      </c>
      <c r="AI26" t="s">
        <v>50</v>
      </c>
    </row>
    <row r="27" spans="1:35" ht="12.75">
      <c r="A27" t="s">
        <v>17</v>
      </c>
      <c r="B27">
        <f t="shared" si="0"/>
        <v>89.97909250052622</v>
      </c>
      <c r="C27">
        <v>260</v>
      </c>
      <c r="D27">
        <f t="shared" si="1"/>
        <v>1.7798165137614679</v>
      </c>
      <c r="E27">
        <v>162</v>
      </c>
      <c r="F27">
        <f t="shared" si="2"/>
        <v>1.2738853503184715</v>
      </c>
      <c r="G27">
        <v>81</v>
      </c>
      <c r="H27">
        <f t="shared" si="3"/>
        <v>2.073170731707317</v>
      </c>
      <c r="I27">
        <v>13</v>
      </c>
      <c r="J27">
        <f t="shared" si="4"/>
        <v>1.1428571428571428</v>
      </c>
      <c r="K27">
        <v>78</v>
      </c>
      <c r="L27">
        <f t="shared" si="5"/>
        <v>1.5763546798029555</v>
      </c>
      <c r="M27">
        <v>3</v>
      </c>
      <c r="N27">
        <f t="shared" si="6"/>
        <v>1.1538461538461537</v>
      </c>
      <c r="O27">
        <v>5.6</v>
      </c>
      <c r="P27">
        <v>26.5</v>
      </c>
      <c r="Q27">
        <f t="shared" si="7"/>
        <v>3.9069767441860463</v>
      </c>
      <c r="R27">
        <v>3342</v>
      </c>
      <c r="S27">
        <f t="shared" si="8"/>
        <v>4.738243123336291</v>
      </c>
      <c r="T27">
        <v>51.8</v>
      </c>
      <c r="U27">
        <f t="shared" si="9"/>
        <v>2.2365591397849456</v>
      </c>
      <c r="V27">
        <v>115</v>
      </c>
      <c r="W27">
        <f t="shared" si="10"/>
        <v>0.9302325581395349</v>
      </c>
      <c r="X27">
        <v>374</v>
      </c>
      <c r="Y27">
        <f t="shared" si="11"/>
        <v>8.08139534883721</v>
      </c>
      <c r="Z27">
        <v>104</v>
      </c>
      <c r="AA27">
        <f t="shared" si="12"/>
        <v>5.1020408163265305</v>
      </c>
      <c r="AB27">
        <v>7</v>
      </c>
      <c r="AC27">
        <f t="shared" si="13"/>
        <v>2.258064516129032</v>
      </c>
      <c r="AD27">
        <v>96.8</v>
      </c>
      <c r="AE27">
        <f t="shared" si="14"/>
        <v>6.715176715176715</v>
      </c>
      <c r="AF27">
        <v>38.6</v>
      </c>
      <c r="AG27">
        <f t="shared" si="15"/>
        <v>6.666666666666666</v>
      </c>
      <c r="AH27">
        <v>1</v>
      </c>
      <c r="AI27" t="s">
        <v>17</v>
      </c>
    </row>
    <row r="28" spans="1:35" ht="12.75">
      <c r="A28" t="s">
        <v>21</v>
      </c>
      <c r="B28">
        <f t="shared" si="0"/>
        <v>85.3135563867843</v>
      </c>
      <c r="C28">
        <v>228</v>
      </c>
      <c r="D28">
        <f t="shared" si="1"/>
        <v>1.1926605504587156</v>
      </c>
      <c r="E28">
        <v>155</v>
      </c>
      <c r="F28">
        <f t="shared" si="2"/>
        <v>0.8280254777070064</v>
      </c>
      <c r="G28">
        <v>74</v>
      </c>
      <c r="H28">
        <f t="shared" si="3"/>
        <v>1.2195121951219514</v>
      </c>
      <c r="I28">
        <v>17</v>
      </c>
      <c r="J28">
        <f t="shared" si="4"/>
        <v>1.7142857142857142</v>
      </c>
      <c r="K28">
        <v>83</v>
      </c>
      <c r="L28">
        <f t="shared" si="5"/>
        <v>1.8226600985221675</v>
      </c>
      <c r="M28">
        <v>6.5</v>
      </c>
      <c r="N28">
        <f t="shared" si="6"/>
        <v>2.5</v>
      </c>
      <c r="O28">
        <v>5.1</v>
      </c>
      <c r="P28">
        <v>3.9</v>
      </c>
      <c r="Q28">
        <f t="shared" si="7"/>
        <v>0.4031007751937984</v>
      </c>
      <c r="R28">
        <v>2486</v>
      </c>
      <c r="S28">
        <f t="shared" si="8"/>
        <v>2.839396628216504</v>
      </c>
      <c r="T28">
        <v>58</v>
      </c>
      <c r="U28">
        <f t="shared" si="9"/>
        <v>3.5698924731182795</v>
      </c>
      <c r="V28">
        <v>121</v>
      </c>
      <c r="W28">
        <f t="shared" si="10"/>
        <v>2.3255813953488373</v>
      </c>
      <c r="X28">
        <v>258</v>
      </c>
      <c r="Y28">
        <f t="shared" si="11"/>
        <v>4.709302325581396</v>
      </c>
      <c r="Z28">
        <v>102</v>
      </c>
      <c r="AA28">
        <f t="shared" si="12"/>
        <v>4.693877551020408</v>
      </c>
      <c r="AB28">
        <v>12</v>
      </c>
      <c r="AC28">
        <f t="shared" si="13"/>
        <v>3.8709677419354835</v>
      </c>
      <c r="AD28">
        <v>65.7</v>
      </c>
      <c r="AE28">
        <f t="shared" si="14"/>
        <v>3.482328482328483</v>
      </c>
      <c r="AF28">
        <v>33.6</v>
      </c>
      <c r="AG28">
        <f t="shared" si="15"/>
        <v>4.285714285714286</v>
      </c>
      <c r="AH28">
        <v>6.5</v>
      </c>
      <c r="AI28" t="s">
        <v>21</v>
      </c>
    </row>
    <row r="29" spans="1:35" ht="12.75">
      <c r="A29" t="s">
        <v>20</v>
      </c>
      <c r="B29">
        <f t="shared" si="0"/>
        <v>82.68800268886271</v>
      </c>
      <c r="C29">
        <v>307</v>
      </c>
      <c r="D29">
        <f t="shared" si="1"/>
        <v>2.6422018348623855</v>
      </c>
      <c r="E29">
        <v>226</v>
      </c>
      <c r="F29">
        <f t="shared" si="2"/>
        <v>5.35031847133758</v>
      </c>
      <c r="G29">
        <v>102</v>
      </c>
      <c r="H29">
        <f t="shared" si="3"/>
        <v>4.634146341463415</v>
      </c>
      <c r="I29">
        <v>12</v>
      </c>
      <c r="J29">
        <f t="shared" si="4"/>
        <v>1</v>
      </c>
      <c r="K29">
        <v>78</v>
      </c>
      <c r="L29">
        <f t="shared" si="5"/>
        <v>1.5763546798029555</v>
      </c>
      <c r="M29">
        <v>1</v>
      </c>
      <c r="N29">
        <f t="shared" si="6"/>
        <v>0.3846153846153846</v>
      </c>
      <c r="O29">
        <v>0.1</v>
      </c>
      <c r="P29">
        <v>25.2</v>
      </c>
      <c r="Q29">
        <f t="shared" si="7"/>
        <v>3.7054263565891468</v>
      </c>
      <c r="R29">
        <v>2397</v>
      </c>
      <c r="S29">
        <f t="shared" si="8"/>
        <v>2.641969831410825</v>
      </c>
      <c r="T29">
        <v>53.2</v>
      </c>
      <c r="U29">
        <f t="shared" si="9"/>
        <v>2.5376344086021514</v>
      </c>
      <c r="V29">
        <v>127</v>
      </c>
      <c r="W29">
        <f t="shared" si="10"/>
        <v>3.7209302325581395</v>
      </c>
      <c r="X29">
        <v>241</v>
      </c>
      <c r="Y29">
        <f t="shared" si="11"/>
        <v>4.215116279069767</v>
      </c>
      <c r="Z29">
        <v>97</v>
      </c>
      <c r="AA29">
        <f t="shared" si="12"/>
        <v>3.6734693877551017</v>
      </c>
      <c r="AB29">
        <v>8</v>
      </c>
      <c r="AC29">
        <f t="shared" si="13"/>
        <v>2.5806451612903225</v>
      </c>
      <c r="AD29">
        <v>64.8</v>
      </c>
      <c r="AE29">
        <f t="shared" si="14"/>
        <v>3.3887733887733886</v>
      </c>
      <c r="AF29">
        <v>34.2</v>
      </c>
      <c r="AG29">
        <f t="shared" si="15"/>
        <v>4.571428571428572</v>
      </c>
      <c r="AH29">
        <v>1.5</v>
      </c>
      <c r="AI29" t="s">
        <v>20</v>
      </c>
    </row>
    <row r="30" spans="1:35" ht="12.75">
      <c r="A30" t="s">
        <v>66</v>
      </c>
      <c r="B30">
        <f t="shared" si="0"/>
        <v>81.63629986956562</v>
      </c>
      <c r="C30">
        <v>200</v>
      </c>
      <c r="D30">
        <f t="shared" si="1"/>
        <v>0.6788990825688074</v>
      </c>
      <c r="E30">
        <v>160</v>
      </c>
      <c r="F30">
        <f t="shared" si="2"/>
        <v>1.1464968152866242</v>
      </c>
      <c r="G30">
        <v>85</v>
      </c>
      <c r="H30">
        <f t="shared" si="3"/>
        <v>2.5609756097560976</v>
      </c>
      <c r="I30">
        <v>22</v>
      </c>
      <c r="J30">
        <f t="shared" si="4"/>
        <v>2.4285714285714284</v>
      </c>
      <c r="K30">
        <v>83</v>
      </c>
      <c r="L30">
        <f t="shared" si="5"/>
        <v>1.8226600985221675</v>
      </c>
      <c r="M30">
        <v>14.5</v>
      </c>
      <c r="N30">
        <f t="shared" si="6"/>
        <v>5.576923076923077</v>
      </c>
      <c r="O30">
        <v>3</v>
      </c>
      <c r="P30">
        <v>23.8</v>
      </c>
      <c r="Q30">
        <f t="shared" si="7"/>
        <v>3.488372093023256</v>
      </c>
      <c r="R30">
        <v>2197</v>
      </c>
      <c r="S30">
        <f t="shared" si="8"/>
        <v>2.1983141082519966</v>
      </c>
      <c r="T30">
        <v>68.4</v>
      </c>
      <c r="U30">
        <f t="shared" si="9"/>
        <v>5.806451612903227</v>
      </c>
      <c r="V30">
        <v>123</v>
      </c>
      <c r="W30">
        <f t="shared" si="10"/>
        <v>2.7906976744186047</v>
      </c>
      <c r="X30">
        <v>177</v>
      </c>
      <c r="Y30">
        <f t="shared" si="11"/>
        <v>2.354651162790698</v>
      </c>
      <c r="Z30">
        <v>91</v>
      </c>
      <c r="AA30">
        <f t="shared" si="12"/>
        <v>2.4489795918367343</v>
      </c>
      <c r="AB30">
        <v>11</v>
      </c>
      <c r="AC30">
        <f t="shared" si="13"/>
        <v>3.5483870967741935</v>
      </c>
      <c r="AD30">
        <v>50.5</v>
      </c>
      <c r="AE30">
        <f t="shared" si="14"/>
        <v>1.9022869022869022</v>
      </c>
      <c r="AF30">
        <v>33</v>
      </c>
      <c r="AG30">
        <f t="shared" si="15"/>
        <v>3.999999999999999</v>
      </c>
      <c r="AH30">
        <v>4.3</v>
      </c>
      <c r="AI30" t="s">
        <v>60</v>
      </c>
    </row>
    <row r="31" spans="1:35" ht="12.75">
      <c r="A31" t="s">
        <v>23</v>
      </c>
      <c r="B31">
        <f t="shared" si="0"/>
        <v>80.33986060552913</v>
      </c>
      <c r="C31">
        <v>345</v>
      </c>
      <c r="D31">
        <f t="shared" si="1"/>
        <v>3.3394495412844036</v>
      </c>
      <c r="E31">
        <v>181</v>
      </c>
      <c r="F31">
        <f t="shared" si="2"/>
        <v>2.484076433121019</v>
      </c>
      <c r="G31">
        <v>79</v>
      </c>
      <c r="H31">
        <f t="shared" si="3"/>
        <v>1.829268292682927</v>
      </c>
      <c r="I31">
        <v>19</v>
      </c>
      <c r="J31">
        <f t="shared" si="4"/>
        <v>2</v>
      </c>
      <c r="K31">
        <v>87</v>
      </c>
      <c r="L31">
        <f t="shared" si="5"/>
        <v>2.019704433497537</v>
      </c>
      <c r="M31">
        <v>1.5</v>
      </c>
      <c r="N31">
        <f t="shared" si="6"/>
        <v>0.5769230769230769</v>
      </c>
      <c r="O31">
        <v>2.6</v>
      </c>
      <c r="P31">
        <v>34.3</v>
      </c>
      <c r="Q31">
        <f t="shared" si="7"/>
        <v>5.116279069767442</v>
      </c>
      <c r="R31">
        <v>2813</v>
      </c>
      <c r="S31">
        <f t="shared" si="8"/>
        <v>3.564773735581189</v>
      </c>
      <c r="T31">
        <v>58.2</v>
      </c>
      <c r="U31">
        <f t="shared" si="9"/>
        <v>3.6129032258064524</v>
      </c>
      <c r="V31">
        <v>122</v>
      </c>
      <c r="W31">
        <f t="shared" si="10"/>
        <v>2.558139534883721</v>
      </c>
      <c r="X31">
        <v>272</v>
      </c>
      <c r="Y31">
        <f t="shared" si="11"/>
        <v>5.116279069767442</v>
      </c>
      <c r="Z31">
        <v>83</v>
      </c>
      <c r="AA31">
        <f t="shared" si="12"/>
        <v>0.8163265306122448</v>
      </c>
      <c r="AB31">
        <v>3</v>
      </c>
      <c r="AC31">
        <f t="shared" si="13"/>
        <v>0.9677419354838709</v>
      </c>
      <c r="AD31">
        <v>74.8</v>
      </c>
      <c r="AE31">
        <f t="shared" si="14"/>
        <v>4.428274428274428</v>
      </c>
      <c r="AF31">
        <v>31</v>
      </c>
      <c r="AG31">
        <f t="shared" si="15"/>
        <v>3.047619047619047</v>
      </c>
      <c r="AH31">
        <v>3.5</v>
      </c>
      <c r="AI31" t="s">
        <v>23</v>
      </c>
    </row>
    <row r="32" spans="1:35" ht="12.75">
      <c r="A32" t="s">
        <v>55</v>
      </c>
      <c r="B32">
        <f t="shared" si="0"/>
        <v>79.48525860149086</v>
      </c>
      <c r="C32">
        <v>203</v>
      </c>
      <c r="D32">
        <f t="shared" si="1"/>
        <v>0.7339449541284404</v>
      </c>
      <c r="E32">
        <v>172</v>
      </c>
      <c r="F32">
        <f t="shared" si="2"/>
        <v>1.910828025477707</v>
      </c>
      <c r="G32">
        <v>78</v>
      </c>
      <c r="H32">
        <f t="shared" si="3"/>
        <v>1.707317073170732</v>
      </c>
      <c r="I32">
        <v>7</v>
      </c>
      <c r="J32">
        <f t="shared" si="4"/>
        <v>0.2857142857142857</v>
      </c>
      <c r="K32">
        <v>105</v>
      </c>
      <c r="L32">
        <f t="shared" si="5"/>
        <v>2.9064039408866993</v>
      </c>
      <c r="M32">
        <v>3.5</v>
      </c>
      <c r="N32">
        <f t="shared" si="6"/>
        <v>1.346153846153846</v>
      </c>
      <c r="O32">
        <v>4</v>
      </c>
      <c r="P32">
        <v>19</v>
      </c>
      <c r="Q32">
        <f t="shared" si="7"/>
        <v>2.744186046511628</v>
      </c>
      <c r="R32">
        <v>2855</v>
      </c>
      <c r="S32">
        <f t="shared" si="8"/>
        <v>3.657941437444543</v>
      </c>
      <c r="T32">
        <v>53.1</v>
      </c>
      <c r="U32">
        <f t="shared" si="9"/>
        <v>2.516129032258065</v>
      </c>
      <c r="V32">
        <v>114</v>
      </c>
      <c r="W32">
        <f t="shared" si="10"/>
        <v>0.6976744186046512</v>
      </c>
      <c r="X32">
        <v>257</v>
      </c>
      <c r="Y32">
        <f t="shared" si="11"/>
        <v>4.680232558139535</v>
      </c>
      <c r="Z32">
        <v>108</v>
      </c>
      <c r="AA32">
        <f t="shared" si="12"/>
        <v>5.918367346938775</v>
      </c>
      <c r="AB32">
        <v>11</v>
      </c>
      <c r="AC32">
        <f t="shared" si="13"/>
        <v>3.5483870967741935</v>
      </c>
      <c r="AD32">
        <v>60.1</v>
      </c>
      <c r="AE32">
        <f t="shared" si="14"/>
        <v>2.9002079002079</v>
      </c>
      <c r="AF32">
        <v>37.7</v>
      </c>
      <c r="AG32">
        <f t="shared" si="15"/>
        <v>6.238095238095238</v>
      </c>
      <c r="AH32">
        <v>2.5</v>
      </c>
      <c r="AI32" t="s">
        <v>55</v>
      </c>
    </row>
    <row r="33" spans="1:35" ht="12.75">
      <c r="A33" t="s">
        <v>49</v>
      </c>
      <c r="B33">
        <f t="shared" si="0"/>
        <v>78.13163284331173</v>
      </c>
      <c r="C33">
        <v>327</v>
      </c>
      <c r="D33">
        <f t="shared" si="1"/>
        <v>3.0091743119266057</v>
      </c>
      <c r="E33">
        <v>158</v>
      </c>
      <c r="F33">
        <f t="shared" si="2"/>
        <v>1.019108280254777</v>
      </c>
      <c r="G33">
        <v>71</v>
      </c>
      <c r="H33">
        <f t="shared" si="3"/>
        <v>0.853658536585366</v>
      </c>
      <c r="I33">
        <v>13</v>
      </c>
      <c r="J33">
        <f t="shared" si="4"/>
        <v>1.1428571428571428</v>
      </c>
      <c r="K33">
        <v>49</v>
      </c>
      <c r="L33">
        <f t="shared" si="5"/>
        <v>0.14778325123152708</v>
      </c>
      <c r="M33">
        <v>3.5</v>
      </c>
      <c r="N33">
        <f t="shared" si="6"/>
        <v>1.346153846153846</v>
      </c>
      <c r="O33">
        <v>8</v>
      </c>
      <c r="P33">
        <v>1.3</v>
      </c>
      <c r="Q33">
        <f t="shared" si="7"/>
        <v>0</v>
      </c>
      <c r="R33">
        <v>3084</v>
      </c>
      <c r="S33">
        <f t="shared" si="8"/>
        <v>4.165927240461402</v>
      </c>
      <c r="T33">
        <v>61.5</v>
      </c>
      <c r="U33">
        <f t="shared" si="9"/>
        <v>4.32258064516129</v>
      </c>
      <c r="V33">
        <v>124</v>
      </c>
      <c r="W33">
        <f t="shared" si="10"/>
        <v>3.0232558139534884</v>
      </c>
      <c r="X33">
        <v>293</v>
      </c>
      <c r="Y33">
        <f t="shared" si="11"/>
        <v>5.726744186046512</v>
      </c>
      <c r="Z33">
        <v>85</v>
      </c>
      <c r="AA33">
        <f t="shared" si="12"/>
        <v>1.2244897959183672</v>
      </c>
      <c r="AB33">
        <v>4</v>
      </c>
      <c r="AC33">
        <f t="shared" si="13"/>
        <v>1.2903225806451613</v>
      </c>
      <c r="AD33">
        <v>63.9</v>
      </c>
      <c r="AE33">
        <f t="shared" si="14"/>
        <v>3.295218295218295</v>
      </c>
      <c r="AF33">
        <v>24.6</v>
      </c>
      <c r="AG33">
        <f t="shared" si="15"/>
        <v>0</v>
      </c>
      <c r="AH33">
        <v>9</v>
      </c>
      <c r="AI33" t="s">
        <v>52</v>
      </c>
    </row>
    <row r="34" spans="1:35" ht="12.75">
      <c r="A34" t="s">
        <v>24</v>
      </c>
      <c r="B34">
        <f t="shared" si="0"/>
        <v>73.39418237048055</v>
      </c>
      <c r="C34">
        <v>250</v>
      </c>
      <c r="D34">
        <f t="shared" si="1"/>
        <v>1.5963302752293578</v>
      </c>
      <c r="E34">
        <v>174</v>
      </c>
      <c r="F34">
        <f t="shared" si="2"/>
        <v>2.038216560509554</v>
      </c>
      <c r="G34">
        <v>85</v>
      </c>
      <c r="H34">
        <f t="shared" si="3"/>
        <v>2.5609756097560976</v>
      </c>
      <c r="I34">
        <v>16</v>
      </c>
      <c r="J34">
        <f t="shared" si="4"/>
        <v>1.5714285714285714</v>
      </c>
      <c r="K34">
        <v>65</v>
      </c>
      <c r="L34">
        <f t="shared" si="5"/>
        <v>0.9359605911330049</v>
      </c>
      <c r="M34">
        <v>8.5</v>
      </c>
      <c r="N34">
        <f t="shared" si="6"/>
        <v>3.269230769230769</v>
      </c>
      <c r="O34">
        <v>0</v>
      </c>
      <c r="P34">
        <v>16</v>
      </c>
      <c r="Q34">
        <f t="shared" si="7"/>
        <v>2.27906976744186</v>
      </c>
      <c r="R34">
        <v>2416</v>
      </c>
      <c r="S34">
        <f t="shared" si="8"/>
        <v>2.6841171251109137</v>
      </c>
      <c r="T34">
        <v>60</v>
      </c>
      <c r="U34">
        <f t="shared" si="9"/>
        <v>4</v>
      </c>
      <c r="V34">
        <v>119</v>
      </c>
      <c r="W34">
        <f t="shared" si="10"/>
        <v>1.8604651162790697</v>
      </c>
      <c r="X34">
        <v>210</v>
      </c>
      <c r="Y34">
        <f t="shared" si="11"/>
        <v>3.313953488372093</v>
      </c>
      <c r="Z34">
        <v>98</v>
      </c>
      <c r="AA34">
        <f t="shared" si="12"/>
        <v>3.877551020408163</v>
      </c>
      <c r="AB34">
        <v>13</v>
      </c>
      <c r="AC34">
        <f t="shared" si="13"/>
        <v>4.193548387096774</v>
      </c>
      <c r="AD34">
        <v>53.5</v>
      </c>
      <c r="AE34">
        <f t="shared" si="14"/>
        <v>2.214137214137214</v>
      </c>
      <c r="AF34">
        <v>31</v>
      </c>
      <c r="AG34">
        <f t="shared" si="15"/>
        <v>3.047619047619047</v>
      </c>
      <c r="AH34">
        <v>5</v>
      </c>
      <c r="AI34" t="s">
        <v>24</v>
      </c>
    </row>
    <row r="35" spans="1:35" ht="12.75">
      <c r="A35" t="s">
        <v>61</v>
      </c>
      <c r="B35">
        <f t="shared" si="0"/>
        <v>65.13652027063588</v>
      </c>
      <c r="C35">
        <v>222</v>
      </c>
      <c r="D35">
        <f t="shared" si="1"/>
        <v>1.0825688073394495</v>
      </c>
      <c r="E35">
        <v>166</v>
      </c>
      <c r="F35">
        <f t="shared" si="2"/>
        <v>1.5286624203821657</v>
      </c>
      <c r="G35">
        <v>87</v>
      </c>
      <c r="H35">
        <f t="shared" si="3"/>
        <v>2.804878048780488</v>
      </c>
      <c r="I35">
        <v>19</v>
      </c>
      <c r="J35">
        <f t="shared" si="4"/>
        <v>2</v>
      </c>
      <c r="K35">
        <v>62</v>
      </c>
      <c r="L35">
        <f t="shared" si="5"/>
        <v>0.7881773399014778</v>
      </c>
      <c r="M35">
        <v>3</v>
      </c>
      <c r="N35">
        <f t="shared" si="6"/>
        <v>1.1538461538461537</v>
      </c>
      <c r="O35">
        <v>3</v>
      </c>
      <c r="P35">
        <v>32.2</v>
      </c>
      <c r="Q35">
        <f t="shared" si="7"/>
        <v>4.790697674418605</v>
      </c>
      <c r="R35">
        <v>2264</v>
      </c>
      <c r="S35">
        <f t="shared" si="8"/>
        <v>2.346938775510204</v>
      </c>
      <c r="T35">
        <v>67.6</v>
      </c>
      <c r="U35">
        <f t="shared" si="9"/>
        <v>5.634408602150536</v>
      </c>
      <c r="V35">
        <v>126</v>
      </c>
      <c r="W35">
        <f t="shared" si="10"/>
        <v>3.488372093023256</v>
      </c>
      <c r="X35">
        <v>183</v>
      </c>
      <c r="Y35">
        <f t="shared" si="11"/>
        <v>2.5290697674418605</v>
      </c>
      <c r="Z35">
        <v>87</v>
      </c>
      <c r="AA35">
        <f t="shared" si="12"/>
        <v>1.6326530612244896</v>
      </c>
      <c r="AB35">
        <v>6</v>
      </c>
      <c r="AC35">
        <f t="shared" si="13"/>
        <v>1.9354838709677418</v>
      </c>
      <c r="AD35">
        <v>51.4</v>
      </c>
      <c r="AE35">
        <f t="shared" si="14"/>
        <v>1.9958419958419955</v>
      </c>
      <c r="AF35">
        <v>29.8</v>
      </c>
      <c r="AG35">
        <f t="shared" si="15"/>
        <v>2.476190476190476</v>
      </c>
      <c r="AH35">
        <v>2.5</v>
      </c>
      <c r="AI35" t="s">
        <v>61</v>
      </c>
    </row>
    <row r="36" spans="1:35" ht="12.75">
      <c r="A36" t="s">
        <v>26</v>
      </c>
      <c r="B36">
        <f t="shared" si="0"/>
        <v>64.69842435320325</v>
      </c>
      <c r="C36">
        <v>253</v>
      </c>
      <c r="D36">
        <f t="shared" si="1"/>
        <v>1.651376146788991</v>
      </c>
      <c r="E36">
        <v>178</v>
      </c>
      <c r="F36">
        <f t="shared" si="2"/>
        <v>2.2929936305732483</v>
      </c>
      <c r="G36">
        <v>86</v>
      </c>
      <c r="H36">
        <f t="shared" si="3"/>
        <v>2.682926829268293</v>
      </c>
      <c r="I36">
        <v>17</v>
      </c>
      <c r="J36">
        <f t="shared" si="4"/>
        <v>1.7142857142857142</v>
      </c>
      <c r="K36">
        <v>46</v>
      </c>
      <c r="L36">
        <f t="shared" si="5"/>
        <v>0</v>
      </c>
      <c r="M36">
        <v>4</v>
      </c>
      <c r="N36">
        <f t="shared" si="6"/>
        <v>1.5384615384615383</v>
      </c>
      <c r="O36">
        <v>0</v>
      </c>
      <c r="P36">
        <v>18.1</v>
      </c>
      <c r="Q36">
        <f t="shared" si="7"/>
        <v>2.604651162790698</v>
      </c>
      <c r="R36">
        <v>1705</v>
      </c>
      <c r="S36">
        <f t="shared" si="8"/>
        <v>1.1069210292812777</v>
      </c>
      <c r="T36">
        <v>53.1</v>
      </c>
      <c r="U36">
        <f t="shared" si="9"/>
        <v>2.516129032258065</v>
      </c>
      <c r="V36">
        <v>126</v>
      </c>
      <c r="W36">
        <f t="shared" si="10"/>
        <v>3.488372093023256</v>
      </c>
      <c r="X36">
        <v>193</v>
      </c>
      <c r="Y36">
        <f t="shared" si="11"/>
        <v>2.8197674418604652</v>
      </c>
      <c r="Z36">
        <v>91</v>
      </c>
      <c r="AA36">
        <f t="shared" si="12"/>
        <v>2.4489795918367343</v>
      </c>
      <c r="AB36">
        <v>7</v>
      </c>
      <c r="AC36">
        <f t="shared" si="13"/>
        <v>2.258064516129032</v>
      </c>
      <c r="AD36">
        <v>54.7</v>
      </c>
      <c r="AE36">
        <f t="shared" si="14"/>
        <v>2.338877338877339</v>
      </c>
      <c r="AF36">
        <v>32.5</v>
      </c>
      <c r="AG36">
        <f t="shared" si="15"/>
        <v>3.761904761904761</v>
      </c>
      <c r="AH36">
        <v>6</v>
      </c>
      <c r="AI36" t="s">
        <v>26</v>
      </c>
    </row>
    <row r="37" spans="1:35" ht="12.75">
      <c r="A37" t="s">
        <v>25</v>
      </c>
      <c r="B37">
        <f t="shared" si="0"/>
        <v>60.56691883936889</v>
      </c>
      <c r="C37">
        <v>236</v>
      </c>
      <c r="D37">
        <f t="shared" si="1"/>
        <v>1.3394495412844036</v>
      </c>
      <c r="E37">
        <v>188</v>
      </c>
      <c r="F37">
        <f t="shared" si="2"/>
        <v>2.9299363057324843</v>
      </c>
      <c r="G37">
        <v>88</v>
      </c>
      <c r="H37">
        <f t="shared" si="3"/>
        <v>2.9268292682926833</v>
      </c>
      <c r="I37">
        <v>5</v>
      </c>
      <c r="J37">
        <f t="shared" si="4"/>
        <v>0</v>
      </c>
      <c r="K37">
        <v>67</v>
      </c>
      <c r="L37">
        <f t="shared" si="5"/>
        <v>1.0344827586206897</v>
      </c>
      <c r="M37">
        <v>0.5</v>
      </c>
      <c r="N37">
        <f t="shared" si="6"/>
        <v>0.1923076923076923</v>
      </c>
      <c r="O37">
        <v>0</v>
      </c>
      <c r="P37">
        <v>13</v>
      </c>
      <c r="Q37">
        <f t="shared" si="7"/>
        <v>1.813953488372093</v>
      </c>
      <c r="R37">
        <v>3574</v>
      </c>
      <c r="S37">
        <f t="shared" si="8"/>
        <v>5.252883762200533</v>
      </c>
      <c r="T37">
        <v>51</v>
      </c>
      <c r="U37">
        <f t="shared" si="9"/>
        <v>2.064516129032258</v>
      </c>
      <c r="V37">
        <v>122</v>
      </c>
      <c r="W37">
        <f t="shared" si="10"/>
        <v>2.558139534883721</v>
      </c>
      <c r="X37">
        <v>256</v>
      </c>
      <c r="Y37">
        <f t="shared" si="11"/>
        <v>4.651162790697675</v>
      </c>
      <c r="Z37">
        <v>108</v>
      </c>
      <c r="AA37">
        <f t="shared" si="12"/>
        <v>5.918367346938775</v>
      </c>
      <c r="AB37">
        <v>5</v>
      </c>
      <c r="AC37">
        <f t="shared" si="13"/>
        <v>1.6129032258064515</v>
      </c>
      <c r="AD37">
        <v>53</v>
      </c>
      <c r="AE37">
        <f t="shared" si="14"/>
        <v>2.162162162162162</v>
      </c>
      <c r="AF37">
        <v>33</v>
      </c>
      <c r="AG37">
        <f t="shared" si="15"/>
        <v>3.999999999999999</v>
      </c>
      <c r="AH37">
        <v>0.4</v>
      </c>
      <c r="AI37" t="s">
        <v>25</v>
      </c>
    </row>
    <row r="38" spans="1:35" ht="12.75">
      <c r="A38" t="s">
        <v>67</v>
      </c>
      <c r="B38">
        <f t="shared" si="0"/>
        <v>54.287516382723254</v>
      </c>
      <c r="C38">
        <v>212</v>
      </c>
      <c r="D38">
        <f t="shared" si="1"/>
        <v>0.8990825688073395</v>
      </c>
      <c r="E38">
        <v>161</v>
      </c>
      <c r="F38">
        <f t="shared" si="2"/>
        <v>1.2101910828025477</v>
      </c>
      <c r="G38">
        <v>71</v>
      </c>
      <c r="H38">
        <f t="shared" si="3"/>
        <v>0.853658536585366</v>
      </c>
      <c r="I38">
        <v>18</v>
      </c>
      <c r="J38">
        <f t="shared" si="4"/>
        <v>1.8571428571428572</v>
      </c>
      <c r="K38">
        <v>48</v>
      </c>
      <c r="L38">
        <f t="shared" si="5"/>
        <v>0.09852216748768472</v>
      </c>
      <c r="M38">
        <v>6.5</v>
      </c>
      <c r="N38">
        <f t="shared" si="6"/>
        <v>2.5</v>
      </c>
      <c r="O38">
        <v>2</v>
      </c>
      <c r="P38">
        <v>24.7</v>
      </c>
      <c r="Q38">
        <f t="shared" si="7"/>
        <v>3.627906976744186</v>
      </c>
      <c r="R38">
        <v>2726</v>
      </c>
      <c r="S38">
        <f t="shared" si="8"/>
        <v>3.3717834960070983</v>
      </c>
      <c r="T38">
        <v>62</v>
      </c>
      <c r="U38">
        <f t="shared" si="9"/>
        <v>4.43010752688172</v>
      </c>
      <c r="V38">
        <v>117</v>
      </c>
      <c r="W38">
        <f t="shared" si="10"/>
        <v>1.3953488372093024</v>
      </c>
      <c r="X38">
        <v>227</v>
      </c>
      <c r="Y38">
        <f t="shared" si="11"/>
        <v>3.808139534883721</v>
      </c>
      <c r="Z38">
        <v>85</v>
      </c>
      <c r="AA38">
        <f t="shared" si="12"/>
        <v>1.2244897959183672</v>
      </c>
      <c r="AB38">
        <v>3</v>
      </c>
      <c r="AC38">
        <f t="shared" si="13"/>
        <v>0.9677419354838709</v>
      </c>
      <c r="AD38">
        <v>57.9</v>
      </c>
      <c r="AE38">
        <f t="shared" si="14"/>
        <v>2.6715176715176714</v>
      </c>
      <c r="AF38">
        <v>30.8</v>
      </c>
      <c r="AG38">
        <f t="shared" si="15"/>
        <v>2.952380952380952</v>
      </c>
      <c r="AH38">
        <v>1.5</v>
      </c>
      <c r="AI38" t="s">
        <v>59</v>
      </c>
    </row>
    <row r="39" spans="1:35" ht="12.75">
      <c r="A39" t="s">
        <v>68</v>
      </c>
      <c r="B39">
        <f t="shared" si="0"/>
        <v>53.90674882339024</v>
      </c>
      <c r="C39">
        <v>184</v>
      </c>
      <c r="D39">
        <f t="shared" si="1"/>
        <v>0.3853211009174312</v>
      </c>
      <c r="E39">
        <v>159</v>
      </c>
      <c r="F39">
        <f t="shared" si="2"/>
        <v>1.0828025477707006</v>
      </c>
      <c r="G39">
        <v>110</v>
      </c>
      <c r="H39">
        <f t="shared" si="3"/>
        <v>5.609756097560976</v>
      </c>
      <c r="I39">
        <v>11</v>
      </c>
      <c r="J39">
        <f t="shared" si="4"/>
        <v>0.8571428571428571</v>
      </c>
      <c r="K39">
        <v>59</v>
      </c>
      <c r="L39">
        <f t="shared" si="5"/>
        <v>0.6403940886699507</v>
      </c>
      <c r="M39">
        <v>4.5</v>
      </c>
      <c r="N39">
        <f t="shared" si="6"/>
        <v>1.7307692307692306</v>
      </c>
      <c r="O39">
        <v>1</v>
      </c>
      <c r="P39">
        <v>33.3</v>
      </c>
      <c r="Q39">
        <f t="shared" si="7"/>
        <v>4.961240310077518</v>
      </c>
      <c r="R39">
        <v>2021</v>
      </c>
      <c r="S39">
        <f t="shared" si="8"/>
        <v>1.8078970718722271</v>
      </c>
      <c r="T39">
        <v>64.3</v>
      </c>
      <c r="U39">
        <f t="shared" si="9"/>
        <v>4.924731182795698</v>
      </c>
      <c r="V39">
        <v>120</v>
      </c>
      <c r="W39">
        <f t="shared" si="10"/>
        <v>2.0930232558139537</v>
      </c>
      <c r="X39">
        <v>158</v>
      </c>
      <c r="Y39">
        <f t="shared" si="11"/>
        <v>1.802325581395349</v>
      </c>
      <c r="Z39">
        <v>84</v>
      </c>
      <c r="AA39">
        <f t="shared" si="12"/>
        <v>1.0204081632653061</v>
      </c>
      <c r="AB39">
        <v>7</v>
      </c>
      <c r="AC39">
        <v>1.29</v>
      </c>
      <c r="AD39">
        <v>50.9</v>
      </c>
      <c r="AE39">
        <f t="shared" si="14"/>
        <v>1.9438669438669436</v>
      </c>
      <c r="AF39">
        <v>33.3</v>
      </c>
      <c r="AG39">
        <f t="shared" si="15"/>
        <v>4.142857142857141</v>
      </c>
      <c r="AH39">
        <v>3.5</v>
      </c>
      <c r="AI39" t="s">
        <v>64</v>
      </c>
    </row>
    <row r="40" spans="3:34" ht="12.75">
      <c r="C40" t="s">
        <v>28</v>
      </c>
      <c r="E40" t="s">
        <v>28</v>
      </c>
      <c r="G40" t="s">
        <v>28</v>
      </c>
      <c r="O40" t="s">
        <v>29</v>
      </c>
      <c r="R40" t="s">
        <v>30</v>
      </c>
      <c r="T40" t="s">
        <v>30</v>
      </c>
      <c r="V40" t="s">
        <v>53</v>
      </c>
      <c r="X40" t="s">
        <v>31</v>
      </c>
      <c r="Z40" t="s">
        <v>31</v>
      </c>
      <c r="AB40" t="s">
        <v>31</v>
      </c>
      <c r="AD40" t="s">
        <v>58</v>
      </c>
      <c r="AF40" t="s">
        <v>58</v>
      </c>
      <c r="AH40" t="s">
        <v>63</v>
      </c>
    </row>
    <row r="41" spans="3:34" ht="12.75">
      <c r="C41" t="s">
        <v>32</v>
      </c>
      <c r="D41" t="s">
        <v>33</v>
      </c>
      <c r="E41" t="s">
        <v>34</v>
      </c>
      <c r="F41" t="s">
        <v>33</v>
      </c>
      <c r="G41" t="s">
        <v>35</v>
      </c>
      <c r="H41" t="s">
        <v>36</v>
      </c>
      <c r="I41" t="s">
        <v>37</v>
      </c>
      <c r="J41" t="s">
        <v>38</v>
      </c>
      <c r="K41" t="s">
        <v>39</v>
      </c>
      <c r="L41" t="s">
        <v>33</v>
      </c>
      <c r="M41" t="s">
        <v>40</v>
      </c>
      <c r="N41" t="s">
        <v>29</v>
      </c>
      <c r="O41" t="s">
        <v>41</v>
      </c>
      <c r="P41" t="s">
        <v>42</v>
      </c>
      <c r="Q41" t="s">
        <v>43</v>
      </c>
      <c r="R41" t="s">
        <v>44</v>
      </c>
      <c r="S41" t="s">
        <v>45</v>
      </c>
      <c r="T41" t="s">
        <v>46</v>
      </c>
      <c r="U41" t="s">
        <v>45</v>
      </c>
      <c r="V41" t="s">
        <v>54</v>
      </c>
      <c r="W41" t="s">
        <v>43</v>
      </c>
      <c r="X41" t="s">
        <v>44</v>
      </c>
      <c r="Y41" t="s">
        <v>29</v>
      </c>
      <c r="Z41" t="s">
        <v>47</v>
      </c>
      <c r="AA41" t="s">
        <v>29</v>
      </c>
      <c r="AB41" t="s">
        <v>48</v>
      </c>
      <c r="AD41" t="s">
        <v>44</v>
      </c>
      <c r="AE41" t="s">
        <v>36</v>
      </c>
      <c r="AF41" t="s">
        <v>57</v>
      </c>
      <c r="AG41" t="s">
        <v>36</v>
      </c>
      <c r="AH41" t="s">
        <v>43</v>
      </c>
    </row>
  </sheetData>
  <sheetProtection/>
  <printOptions/>
  <pageMargins left="0.75" right="0.75" top="1" bottom="1" header="0.5" footer="0.5"/>
  <pageSetup horizontalDpi="600" verticalDpi="600" orientation="landscape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Don Davis</cp:lastModifiedBy>
  <cp:lastPrinted>2016-11-22T12:26:42Z</cp:lastPrinted>
  <dcterms:created xsi:type="dcterms:W3CDTF">2002-02-09T20:35:05Z</dcterms:created>
  <dcterms:modified xsi:type="dcterms:W3CDTF">2016-11-22T16:46:57Z</dcterms:modified>
  <cp:category/>
  <cp:version/>
  <cp:contentType/>
  <cp:contentStatus/>
</cp:coreProperties>
</file>