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35" windowHeight="59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<sst xmlns="http://schemas.openxmlformats.org/spreadsheetml/2006/main" count="162" uniqueCount="66">
  <si>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</si>
  <si>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</si>
  <si>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</si>
  <si>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</si>
  <si>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</si>
  <si>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</si>
  <si>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</si>
  <si>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</si>
  <si>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</si>
  <si>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</si>
  <si>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</si>
  <si>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</si>
  <si>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</si>
  <si>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</si>
  <si>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</si>
  <si>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</si>
  <si>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</si>
  <si>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</si>
  <si>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</si>
  <si>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</si>
  <si>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</si>
  <si>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</si>
  <si>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</si>
  <si>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</si>
  <si>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</si>
  <si>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</si>
  <si>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</si>
  <si>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</si>
  <si>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</si>
  <si>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</si>
  <si>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</si>
  <si>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</si>
  <si>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</si>
  <si>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</si>
  <si>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</si>
  <si>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</si>
  <si>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</si>
  <si>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</si>
  <si>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</si>
  <si>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</si>
  <si>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</si>
  <si>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</si>
  <si>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</si>
  <si>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</si>
  <si>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</si>
  <si>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</si>
  <si>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per inn</t>
  </si>
  <si>
    <t>best 4</t>
  </si>
  <si>
    <t>top 4s</t>
  </si>
  <si>
    <t>J.Smoltz</t>
  </si>
  <si>
    <t>Santana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</si>
  <si>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</si>
  <si>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</si>
  <si>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</si>
  <si>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</si>
  <si>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</si>
  <si>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</si>
  <si>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</si>
  <si>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</si>
  <si>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sabathia</t>
  </si>
  <si>
    <t>verlander</t>
  </si>
  <si>
    <t>F.Hernandez</t>
  </si>
  <si>
    <t>C.Kershaw</t>
  </si>
  <si>
    <t>post</t>
  </si>
  <si>
    <t>Greinke</t>
  </si>
  <si>
    <t>greinke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</si>
</sst>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4">
      <selection activeCell="A40" sqref="A40:IV40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4" width="5.7109375" style="0" customWidth="1"/>
    <col min="5" max="8" width="6.28125" style="0" customWidth="1"/>
    <col min="9" max="12" width="5.7109375" style="0" customWidth="1"/>
    <col min="13" max="17" width="4.7109375" style="0" customWidth="1"/>
    <col min="18" max="19" width="5.7109375" style="0" customWidth="1"/>
    <col min="20" max="20" width="6.7109375" style="0" customWidth="1"/>
    <col min="21" max="23" width="5.7109375" style="0" customWidth="1"/>
    <col min="24" max="24" width="8.140625" style="0" customWidth="1"/>
    <col min="25" max="25" width="5.7109375" style="0" customWidth="1"/>
    <col min="26" max="26" width="8.140625" style="0" customWidth="1"/>
    <col min="27" max="34" width="5.7109375" style="0" customWidth="1"/>
  </cols>
  <sheetData>
    <row r="1" spans="3:34" ht="12.75">
      <c r="C1" t="s">
        <v>28</v>
      </c>
      <c r="E1" t="s">
        <v>28</v>
      </c>
      <c r="G1" t="s">
        <v>28</v>
      </c>
      <c r="O1" t="s">
        <v>29</v>
      </c>
      <c r="R1" t="s">
        <v>30</v>
      </c>
      <c r="T1" t="s">
        <v>30</v>
      </c>
      <c r="V1" t="s">
        <v>53</v>
      </c>
      <c r="X1" t="s">
        <v>31</v>
      </c>
      <c r="Z1" t="s">
        <v>31</v>
      </c>
      <c r="AB1" t="s">
        <v>31</v>
      </c>
      <c r="AD1" t="s">
        <v>58</v>
      </c>
      <c r="AF1" t="s">
        <v>58</v>
      </c>
      <c r="AH1" t="s">
        <v>63</v>
      </c>
    </row>
    <row r="2" spans="3:34" ht="12.75">
      <c r="C2" t="s">
        <v>32</v>
      </c>
      <c r="D2" t="s">
        <v>33</v>
      </c>
      <c r="E2" t="s">
        <v>34</v>
      </c>
      <c r="F2" t="s">
        <v>33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33</v>
      </c>
      <c r="M2" t="s">
        <v>40</v>
      </c>
      <c r="N2" t="s">
        <v>29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  <c r="T2" t="s">
        <v>46</v>
      </c>
      <c r="U2" t="s">
        <v>45</v>
      </c>
      <c r="V2" t="s">
        <v>54</v>
      </c>
      <c r="W2" t="s">
        <v>43</v>
      </c>
      <c r="X2" t="s">
        <v>44</v>
      </c>
      <c r="Y2" t="s">
        <v>29</v>
      </c>
      <c r="Z2" t="s">
        <v>47</v>
      </c>
      <c r="AA2" t="s">
        <v>29</v>
      </c>
      <c r="AB2" t="s">
        <v>48</v>
      </c>
      <c r="AD2" t="s">
        <v>44</v>
      </c>
      <c r="AE2" t="s">
        <v>36</v>
      </c>
      <c r="AF2" t="s">
        <v>57</v>
      </c>
      <c r="AG2" t="s">
        <v>36</v>
      </c>
      <c r="AH2" t="s">
        <v>43</v>
      </c>
    </row>
    <row r="3" spans="1:35" ht="12.75">
      <c r="A3" t="s">
        <v>0</v>
      </c>
      <c r="B3">
        <f>3*D3+3*F3+H3+3.5*J3+3*L3+2*N3+2*O3+1.5*Q3+0.5*S3+0.5*U3+1.5*W3+2*Y3+2*AA3+2*AC3+AE3+AG3+AH3*1.5</f>
        <v>269.6670209644256</v>
      </c>
      <c r="C3">
        <v>708</v>
      </c>
      <c r="D3">
        <f>(C3-163)/54.5</f>
        <v>10</v>
      </c>
      <c r="E3">
        <v>279</v>
      </c>
      <c r="F3">
        <f>(E3-142)/15.7</f>
        <v>8.726114649681529</v>
      </c>
      <c r="G3">
        <v>128</v>
      </c>
      <c r="H3">
        <f>(G3-64)/8.2</f>
        <v>7.8048780487804885</v>
      </c>
      <c r="I3">
        <v>75</v>
      </c>
      <c r="J3">
        <f>(I3-5)/7</f>
        <v>10</v>
      </c>
      <c r="K3">
        <v>249</v>
      </c>
      <c r="L3">
        <f>(K3-46)/20.3</f>
        <v>10</v>
      </c>
      <c r="M3">
        <v>26</v>
      </c>
      <c r="N3">
        <f>(M3)/2.6</f>
        <v>10</v>
      </c>
      <c r="O3">
        <v>2.1</v>
      </c>
      <c r="P3">
        <v>63.8</v>
      </c>
      <c r="Q3">
        <f>(P3-1.3)/6.45</f>
        <v>9.689922480620154</v>
      </c>
      <c r="R3">
        <v>4672</v>
      </c>
      <c r="S3">
        <f>(R3-1206)/450.8</f>
        <v>7.688553682342502</v>
      </c>
      <c r="T3">
        <v>71.1</v>
      </c>
      <c r="U3">
        <f>(T3-41.4)/4.65</f>
        <v>6.387096774193547</v>
      </c>
      <c r="V3">
        <v>143</v>
      </c>
      <c r="W3">
        <f>(V3-111)/4.3</f>
        <v>7.441860465116279</v>
      </c>
      <c r="X3">
        <v>440</v>
      </c>
      <c r="Y3">
        <f>(X3-96)/34.4</f>
        <v>10</v>
      </c>
      <c r="Z3">
        <v>117</v>
      </c>
      <c r="AA3">
        <f>(Z3-79)/4.9</f>
        <v>7.755102040816326</v>
      </c>
      <c r="AB3">
        <v>31</v>
      </c>
      <c r="AC3">
        <f>AB3/3.1</f>
        <v>10</v>
      </c>
      <c r="AD3">
        <v>128.4</v>
      </c>
      <c r="AE3">
        <f>(AD3-32.2)/9.62</f>
        <v>10.000000000000002</v>
      </c>
      <c r="AF3">
        <v>44</v>
      </c>
      <c r="AG3">
        <f>(AF3-24.6)/2.1</f>
        <v>9.238095238095237</v>
      </c>
      <c r="AH3">
        <v>6</v>
      </c>
      <c r="AI3" t="s">
        <v>0</v>
      </c>
    </row>
    <row r="4" spans="1:35" ht="12.75">
      <c r="A4" t="s">
        <v>4</v>
      </c>
      <c r="B4">
        <f>3*D4+3*F4+H4+3.5*J4+3*L4+2*N4+2*O4+1.5*Q4+0.5*S4+0.5*U4+1.5*W4+2*Y4+2*AA4+2*AC4+AE4+AG4+AH4*1.5</f>
        <v>219.7380980451832</v>
      </c>
      <c r="C4">
        <v>496</v>
      </c>
      <c r="D4">
        <f>(C4-163)/54.5</f>
        <v>6.110091743119266</v>
      </c>
      <c r="E4">
        <v>283</v>
      </c>
      <c r="F4">
        <f>(E4-142)/15.7</f>
        <v>8.980891719745223</v>
      </c>
      <c r="G4">
        <v>119</v>
      </c>
      <c r="H4">
        <f>(G4-64)/8.2</f>
        <v>6.707317073170732</v>
      </c>
      <c r="I4">
        <v>54</v>
      </c>
      <c r="J4">
        <f>(I4-5)/7</f>
        <v>7</v>
      </c>
      <c r="K4">
        <v>219</v>
      </c>
      <c r="L4">
        <f>(K4-46)/20.3</f>
        <v>8.52216748768473</v>
      </c>
      <c r="M4">
        <v>10</v>
      </c>
      <c r="N4">
        <f>(M4)/2.6</f>
        <v>3.846153846153846</v>
      </c>
      <c r="O4">
        <v>9.9</v>
      </c>
      <c r="P4">
        <v>45.4</v>
      </c>
      <c r="Q4">
        <f>(P4-1.3)/6.45</f>
        <v>6.837209302325581</v>
      </c>
      <c r="R4">
        <v>4875</v>
      </c>
      <c r="S4">
        <f>(R4-1206)/450.8</f>
        <v>8.138864241348713</v>
      </c>
      <c r="T4">
        <v>86.2</v>
      </c>
      <c r="U4">
        <f>(T4-41.4)/4.65</f>
        <v>9.634408602150538</v>
      </c>
      <c r="V4">
        <v>136</v>
      </c>
      <c r="W4">
        <f>(V4-111)/4.3</f>
        <v>5.813953488372094</v>
      </c>
      <c r="X4">
        <v>329</v>
      </c>
      <c r="Y4">
        <f>(X4-96)/34.4</f>
        <v>6.773255813953488</v>
      </c>
      <c r="Z4">
        <v>107</v>
      </c>
      <c r="AA4">
        <f>(Z4-79)/4.9</f>
        <v>5.7142857142857135</v>
      </c>
      <c r="AB4">
        <v>20</v>
      </c>
      <c r="AC4">
        <f>AB4/3.1</f>
        <v>6.451612903225806</v>
      </c>
      <c r="AD4">
        <v>91.8</v>
      </c>
      <c r="AE4">
        <f>(AD4-32.2)/9.62</f>
        <v>6.1954261954261955</v>
      </c>
      <c r="AF4">
        <v>40.9</v>
      </c>
      <c r="AG4">
        <f>(AF4-24.6)/2.1</f>
        <v>7.76190476190476</v>
      </c>
      <c r="AH4">
        <v>7</v>
      </c>
      <c r="AI4" t="s">
        <v>4</v>
      </c>
    </row>
    <row r="5" spans="1:35" ht="12.75">
      <c r="A5" t="s">
        <v>1</v>
      </c>
      <c r="B5">
        <f>3*D5+3*F5+H5+3.5*J5+3*L5+2*N5+2*O5+1.5*Q5+0.5*S5+0.5*U5+1.5*W5+2*Y5+2*AA5+2*AC5+AE5+AG5+AH5*1.5</f>
        <v>210.48344334413326</v>
      </c>
      <c r="C5">
        <v>531</v>
      </c>
      <c r="D5">
        <f>(C5-163)/54.5</f>
        <v>6.752293577981652</v>
      </c>
      <c r="E5">
        <v>272</v>
      </c>
      <c r="F5">
        <f>(E5-142)/15.7</f>
        <v>8.280254777070065</v>
      </c>
      <c r="G5">
        <v>119</v>
      </c>
      <c r="H5">
        <f>(G5-64)/8.2</f>
        <v>6.707317073170732</v>
      </c>
      <c r="I5">
        <v>52</v>
      </c>
      <c r="J5">
        <f>(I5-5)/7</f>
        <v>6.714285714285714</v>
      </c>
      <c r="K5">
        <v>200</v>
      </c>
      <c r="L5">
        <f>(K5-46)/20.3</f>
        <v>7.586206896551724</v>
      </c>
      <c r="M5">
        <v>10</v>
      </c>
      <c r="N5">
        <f>(M5)/2.6</f>
        <v>3.846153846153846</v>
      </c>
      <c r="O5">
        <v>9.8</v>
      </c>
      <c r="P5">
        <v>34.4</v>
      </c>
      <c r="Q5">
        <f>(P5-1.3)/6.45</f>
        <v>5.131782945736434</v>
      </c>
      <c r="R5">
        <v>3371</v>
      </c>
      <c r="S5">
        <f>(R5-1206)/450.8</f>
        <v>4.802573203194321</v>
      </c>
      <c r="T5">
        <v>48.8</v>
      </c>
      <c r="U5">
        <f>(T5-41.4)/4.65</f>
        <v>1.591397849462365</v>
      </c>
      <c r="V5">
        <v>132</v>
      </c>
      <c r="W5">
        <f>(V5-111)/4.3</f>
        <v>4.883720930232558</v>
      </c>
      <c r="X5">
        <v>396</v>
      </c>
      <c r="Y5">
        <f>(X5-96)/34.4</f>
        <v>8.720930232558139</v>
      </c>
      <c r="Z5">
        <v>109</v>
      </c>
      <c r="AA5">
        <f>(Z5-79)/4.9</f>
        <v>6.122448979591836</v>
      </c>
      <c r="AB5">
        <v>23</v>
      </c>
      <c r="AC5">
        <f>AB5/3.1</f>
        <v>7.419354838709677</v>
      </c>
      <c r="AD5">
        <v>96.8</v>
      </c>
      <c r="AE5">
        <f>(AD5-32.2)/9.62</f>
        <v>6.715176715176715</v>
      </c>
      <c r="AF5">
        <v>38.6</v>
      </c>
      <c r="AG5">
        <f>(AF5-24.6)/2.1</f>
        <v>6.666666666666666</v>
      </c>
      <c r="AH5">
        <v>6</v>
      </c>
      <c r="AI5" t="s">
        <v>1</v>
      </c>
    </row>
    <row r="6" spans="1:35" ht="12.75">
      <c r="A6" t="s">
        <v>5</v>
      </c>
      <c r="B6">
        <f>3*D6+3*F6+H6+3.5*J6+3*L6+2*N6+2*O6+1.5*Q6+0.5*S6+0.5*U6+1.5*W6+2*Y6+2*AA6+2*AC6+AE6+AG6+AH6*1.5</f>
        <v>206.2107472648446</v>
      </c>
      <c r="C6">
        <v>485</v>
      </c>
      <c r="D6">
        <f>(C6-163)/54.5</f>
        <v>5.908256880733945</v>
      </c>
      <c r="E6">
        <v>299</v>
      </c>
      <c r="F6">
        <f>(E6-142)/15.7</f>
        <v>10</v>
      </c>
      <c r="G6">
        <v>146</v>
      </c>
      <c r="H6">
        <f>(G6-64)/8.2</f>
        <v>10</v>
      </c>
      <c r="I6">
        <v>43</v>
      </c>
      <c r="J6">
        <f>(I6-5)/7</f>
        <v>5.428571428571429</v>
      </c>
      <c r="K6">
        <v>174</v>
      </c>
      <c r="L6">
        <f>(K6-46)/20.3</f>
        <v>6.305418719211822</v>
      </c>
      <c r="M6">
        <v>12</v>
      </c>
      <c r="N6">
        <f>(M6)/2.6</f>
        <v>4.615384615384615</v>
      </c>
      <c r="O6">
        <v>9.3</v>
      </c>
      <c r="P6">
        <v>60.5</v>
      </c>
      <c r="Q6">
        <f>(P6-1.3)/6.45</f>
        <v>9.178294573643411</v>
      </c>
      <c r="R6">
        <v>3154</v>
      </c>
      <c r="S6">
        <f>(R6-1206)/450.8</f>
        <v>4.321206743566992</v>
      </c>
      <c r="T6">
        <v>81.3</v>
      </c>
      <c r="U6">
        <f>(T6-41.4)/4.65</f>
        <v>8.580645161290322</v>
      </c>
      <c r="V6">
        <v>154</v>
      </c>
      <c r="W6">
        <f>(V6-111)/4.3</f>
        <v>10</v>
      </c>
      <c r="X6">
        <v>258</v>
      </c>
      <c r="Y6">
        <f>(X6-96)/34.4</f>
        <v>4.709302325581396</v>
      </c>
      <c r="Z6">
        <v>103</v>
      </c>
      <c r="AA6">
        <f>(Z6-79)/4.9</f>
        <v>4.897959183673469</v>
      </c>
      <c r="AB6">
        <v>11</v>
      </c>
      <c r="AC6">
        <f>AB6/3.1</f>
        <v>3.5483870967741935</v>
      </c>
      <c r="AD6">
        <v>75.9</v>
      </c>
      <c r="AE6">
        <f>(AD6-32.2)/9.62</f>
        <v>4.542619542619543</v>
      </c>
      <c r="AF6">
        <v>40.7</v>
      </c>
      <c r="AG6">
        <f>(AF6-24.6)/2.1</f>
        <v>7.666666666666667</v>
      </c>
      <c r="AH6">
        <v>6</v>
      </c>
      <c r="AI6" t="s">
        <v>5</v>
      </c>
    </row>
    <row r="7" spans="1:35" ht="12.75">
      <c r="A7" t="s">
        <v>2</v>
      </c>
      <c r="B7">
        <f>3*D7+3*F7+H7+3.5*J7+3*L7+2*N7+2*O7+1.5*Q7+0.5*S7+0.5*U7+1.5*W7+2*Y7+2*AA7+2*AC7+AE7+AG7+AH7*1.5</f>
        <v>193.57044912029528</v>
      </c>
      <c r="C7">
        <v>438</v>
      </c>
      <c r="D7">
        <f>(C7-163)/54.5</f>
        <v>5.045871559633028</v>
      </c>
      <c r="E7">
        <v>230</v>
      </c>
      <c r="F7">
        <f>(E7-142)/15.7</f>
        <v>5.605095541401274</v>
      </c>
      <c r="G7">
        <v>106</v>
      </c>
      <c r="H7">
        <f>(G7-64)/8.2</f>
        <v>5.121951219512195</v>
      </c>
      <c r="I7">
        <v>45</v>
      </c>
      <c r="J7">
        <f>(I7-5)/7</f>
        <v>5.714285714285714</v>
      </c>
      <c r="K7">
        <v>130</v>
      </c>
      <c r="L7">
        <f>(K7-46)/20.3</f>
        <v>4.137931034482759</v>
      </c>
      <c r="M7">
        <v>17</v>
      </c>
      <c r="N7">
        <f>(M7)/2.6</f>
        <v>6.538461538461538</v>
      </c>
      <c r="O7">
        <v>9.9</v>
      </c>
      <c r="P7">
        <v>65.8</v>
      </c>
      <c r="Q7">
        <f>(P7-1.3)/6.45</f>
        <v>10</v>
      </c>
      <c r="R7">
        <v>3640</v>
      </c>
      <c r="S7">
        <f>(R7-1206)/450.8</f>
        <v>5.399290150842946</v>
      </c>
      <c r="T7">
        <v>63</v>
      </c>
      <c r="U7">
        <f>(T7-41.4)/4.65</f>
        <v>4.645161290322581</v>
      </c>
      <c r="V7">
        <v>127</v>
      </c>
      <c r="W7">
        <f>(V7-111)/4.3</f>
        <v>3.7209302325581395</v>
      </c>
      <c r="X7">
        <v>388</v>
      </c>
      <c r="Y7">
        <f>(X7-96)/34.4</f>
        <v>8.488372093023257</v>
      </c>
      <c r="Z7">
        <v>119</v>
      </c>
      <c r="AA7">
        <f>(Z7-79)/4.9</f>
        <v>8.16326530612245</v>
      </c>
      <c r="AB7">
        <v>10</v>
      </c>
      <c r="AC7">
        <f>AB7/3.1</f>
        <v>3.225806451612903</v>
      </c>
      <c r="AD7">
        <v>105.3</v>
      </c>
      <c r="AE7">
        <f>(AD7-32.2)/9.62</f>
        <v>7.598752598752599</v>
      </c>
      <c r="AF7">
        <v>41.5</v>
      </c>
      <c r="AG7">
        <f>(AF7-24.6)/2.1</f>
        <v>8.047619047619047</v>
      </c>
      <c r="AH7">
        <v>6.8</v>
      </c>
      <c r="AI7" t="s">
        <v>2</v>
      </c>
    </row>
    <row r="8" spans="1:35" ht="12.75">
      <c r="A8" t="s">
        <v>3</v>
      </c>
      <c r="B8">
        <f>3*D8+3*F8+H8+3.5*J8+3*L8+2*N8+2*O8+1.5*Q8+0.5*S8+0.5*U8+1.5*W8+2*Y8+2*AA8+2*AC8+AE8+AG8+AH8*1.5</f>
        <v>176.8476577252822</v>
      </c>
      <c r="C8">
        <v>372</v>
      </c>
      <c r="D8">
        <f>(C8-163)/54.5</f>
        <v>3.834862385321101</v>
      </c>
      <c r="E8">
        <v>192</v>
      </c>
      <c r="F8">
        <f>(E8-142)/15.7</f>
        <v>3.1847133757961785</v>
      </c>
      <c r="G8">
        <v>109</v>
      </c>
      <c r="H8">
        <f>(G8-64)/8.2</f>
        <v>5.487804878048781</v>
      </c>
      <c r="I8">
        <v>61</v>
      </c>
      <c r="J8">
        <f>(I8-5)/7</f>
        <v>8</v>
      </c>
      <c r="K8">
        <v>132</v>
      </c>
      <c r="L8">
        <f>(K8-46)/20.3</f>
        <v>4.236453201970443</v>
      </c>
      <c r="M8">
        <v>19</v>
      </c>
      <c r="N8">
        <f>(M8)/2.6</f>
        <v>7.3076923076923075</v>
      </c>
      <c r="O8">
        <v>7.9</v>
      </c>
      <c r="P8">
        <v>33.9</v>
      </c>
      <c r="Q8">
        <f>(P8-1.3)/6.45</f>
        <v>5.054263565891473</v>
      </c>
      <c r="R8">
        <v>2583</v>
      </c>
      <c r="S8">
        <f>(R8-1206)/450.8</f>
        <v>3.054569653948536</v>
      </c>
      <c r="T8">
        <v>47.8</v>
      </c>
      <c r="U8">
        <f>(T8-41.4)/4.65</f>
        <v>1.376344086021505</v>
      </c>
      <c r="V8">
        <v>118</v>
      </c>
      <c r="W8">
        <f>(V8-111)/4.3</f>
        <v>1.627906976744186</v>
      </c>
      <c r="X8">
        <v>412</v>
      </c>
      <c r="Y8">
        <f>(X8-96)/34.4</f>
        <v>9.186046511627907</v>
      </c>
      <c r="Z8">
        <v>117</v>
      </c>
      <c r="AA8">
        <f>(Z8-79)/4.9</f>
        <v>7.755102040816326</v>
      </c>
      <c r="AB8">
        <v>21</v>
      </c>
      <c r="AC8">
        <f>AB8/3.1</f>
        <v>6.774193548387097</v>
      </c>
      <c r="AD8">
        <v>93.4</v>
      </c>
      <c r="AE8">
        <f>(AD8-32.2)/9.62</f>
        <v>6.361746361746363</v>
      </c>
      <c r="AF8">
        <v>37.4</v>
      </c>
      <c r="AG8">
        <f>(AF8-24.6)/2.1</f>
        <v>6.095238095238094</v>
      </c>
      <c r="AH8">
        <v>4.7</v>
      </c>
      <c r="AI8" t="s">
        <v>3</v>
      </c>
    </row>
    <row r="9" spans="1:35" ht="12.75">
      <c r="A9" t="s">
        <v>6</v>
      </c>
      <c r="B9">
        <f>3*D9+3*F9+H9+3.5*J9+3*L9+2*N9+2*O9+1.5*Q9+0.5*S9+0.5*U9+1.5*W9+2*Y9+2*AA9+2*AC9+AE9+AG9+AH9*1.5</f>
        <v>162.09772422838182</v>
      </c>
      <c r="C9">
        <v>325</v>
      </c>
      <c r="D9">
        <f>(C9-163)/54.5</f>
        <v>2.9724770642201834</v>
      </c>
      <c r="E9">
        <v>235</v>
      </c>
      <c r="F9">
        <f>(E9-142)/15.7</f>
        <v>5.923566878980892</v>
      </c>
      <c r="G9">
        <v>117</v>
      </c>
      <c r="H9">
        <f>(G9-64)/8.2</f>
        <v>6.463414634146342</v>
      </c>
      <c r="I9">
        <v>36</v>
      </c>
      <c r="J9">
        <f>(I9-5)/7</f>
        <v>4.428571428571429</v>
      </c>
      <c r="K9">
        <v>118</v>
      </c>
      <c r="L9">
        <f>(K9-46)/20.3</f>
        <v>3.54679802955665</v>
      </c>
      <c r="M9">
        <v>22.5</v>
      </c>
      <c r="N9">
        <f>(M9)/2.6</f>
        <v>8.653846153846153</v>
      </c>
      <c r="O9">
        <v>9.2</v>
      </c>
      <c r="P9">
        <v>25.7</v>
      </c>
      <c r="Q9">
        <f>(P9-1.3)/6.45</f>
        <v>3.782945736434108</v>
      </c>
      <c r="R9">
        <v>2581</v>
      </c>
      <c r="S9">
        <f>(R9-1206)/450.8</f>
        <v>3.0501330967169475</v>
      </c>
      <c r="T9">
        <v>84.7</v>
      </c>
      <c r="U9">
        <f>(T9-41.4)/4.65</f>
        <v>9.311827956989248</v>
      </c>
      <c r="V9">
        <v>122</v>
      </c>
      <c r="W9">
        <f>(V9-111)/4.3</f>
        <v>2.558139534883721</v>
      </c>
      <c r="X9">
        <v>292</v>
      </c>
      <c r="Y9">
        <f>(X9-96)/34.4</f>
        <v>5.6976744186046515</v>
      </c>
      <c r="Z9">
        <v>128</v>
      </c>
      <c r="AA9">
        <f>(Z9-79)/4.9</f>
        <v>10</v>
      </c>
      <c r="AB9">
        <v>13</v>
      </c>
      <c r="AC9">
        <f>AB9/3.1</f>
        <v>4.193548387096774</v>
      </c>
      <c r="AD9">
        <v>66</v>
      </c>
      <c r="AE9">
        <f>(AD9-32.2)/9.62</f>
        <v>3.5135135135135136</v>
      </c>
      <c r="AF9">
        <v>41</v>
      </c>
      <c r="AG9">
        <f>(AF9-24.6)/2.1</f>
        <v>7.809523809523808</v>
      </c>
      <c r="AH9">
        <v>0.2</v>
      </c>
      <c r="AI9" t="s">
        <v>6</v>
      </c>
    </row>
    <row r="10" spans="1:35" ht="12.75">
      <c r="A10" t="s">
        <v>8</v>
      </c>
      <c r="B10">
        <f>3*D10+3*F10+H10+3.5*J10+3*L10+2*N10+2*O10+1.5*Q10+0.5*S10+0.5*U10+1.5*W10+2*Y10+2*AA10+2*AC10+AE10+AG10+AH10*1.5</f>
        <v>158.89349439114213</v>
      </c>
      <c r="C10">
        <v>241</v>
      </c>
      <c r="D10">
        <f>(C10-163)/54.5</f>
        <v>1.4311926605504588</v>
      </c>
      <c r="E10">
        <v>218</v>
      </c>
      <c r="F10">
        <f>(E10-142)/15.7</f>
        <v>4.840764331210191</v>
      </c>
      <c r="G10">
        <v>108</v>
      </c>
      <c r="H10">
        <f>(G10-64)/8.2</f>
        <v>5.365853658536586</v>
      </c>
      <c r="I10">
        <v>31</v>
      </c>
      <c r="J10">
        <f>(I10-5)/7</f>
        <v>3.7142857142857144</v>
      </c>
      <c r="K10">
        <v>114</v>
      </c>
      <c r="L10">
        <f>(K10-46)/20.3</f>
        <v>3.3497536945812807</v>
      </c>
      <c r="M10">
        <v>25.5</v>
      </c>
      <c r="N10">
        <f>(M10)/2.6</f>
        <v>9.807692307692307</v>
      </c>
      <c r="O10">
        <v>8.4</v>
      </c>
      <c r="P10">
        <v>24</v>
      </c>
      <c r="Q10">
        <f>(P10-1.3)/6.45</f>
        <v>3.51937984496124</v>
      </c>
      <c r="R10">
        <v>2396</v>
      </c>
      <c r="S10">
        <f>(R10-1206)/450.8</f>
        <v>2.639751552795031</v>
      </c>
      <c r="T10">
        <v>84.5</v>
      </c>
      <c r="U10">
        <f>(T10-41.4)/4.65</f>
        <v>9.268817204301074</v>
      </c>
      <c r="V10">
        <v>131</v>
      </c>
      <c r="W10">
        <f>(V10-111)/4.3</f>
        <v>4.651162790697675</v>
      </c>
      <c r="X10">
        <v>194</v>
      </c>
      <c r="Y10">
        <f>(X10-96)/34.4</f>
        <v>2.8488372093023258</v>
      </c>
      <c r="Z10">
        <v>124</v>
      </c>
      <c r="AA10">
        <f>(Z10-79)/4.9</f>
        <v>9.183673469387754</v>
      </c>
      <c r="AB10">
        <v>11</v>
      </c>
      <c r="AC10">
        <f>AB10/3.1</f>
        <v>3.5483870967741935</v>
      </c>
      <c r="AD10">
        <v>54.5</v>
      </c>
      <c r="AE10">
        <f>(AD10-32.2)/9.62</f>
        <v>2.318087318087318</v>
      </c>
      <c r="AF10">
        <v>43.2</v>
      </c>
      <c r="AG10">
        <f>(AF10-24.6)/2.1</f>
        <v>8.857142857142858</v>
      </c>
      <c r="AH10">
        <v>9.8</v>
      </c>
      <c r="AI10" t="s">
        <v>8</v>
      </c>
    </row>
    <row r="11" spans="1:35" ht="12.75">
      <c r="A11" t="s">
        <v>11</v>
      </c>
      <c r="B11">
        <f>3*D11+3*F11+H11+3.5*J11+3*L11+2*N11+2*O11+1.5*Q11+0.5*S11+0.5*U11+1.5*W11+2*Y11+2*AA11+2*AC11+AE11+AG11+AH11*1.5</f>
        <v>158.53513515155467</v>
      </c>
      <c r="C11">
        <v>341</v>
      </c>
      <c r="D11">
        <f>(C11-163)/54.5</f>
        <v>3.2660550458715596</v>
      </c>
      <c r="E11">
        <v>214</v>
      </c>
      <c r="F11">
        <f>(E11-142)/15.7</f>
        <v>4.585987261146497</v>
      </c>
      <c r="G11">
        <v>110</v>
      </c>
      <c r="H11">
        <f>(G11-64)/8.2</f>
        <v>5.609756097560976</v>
      </c>
      <c r="I11">
        <v>22</v>
      </c>
      <c r="J11">
        <f>(I11-5)/7</f>
        <v>2.4285714285714284</v>
      </c>
      <c r="K11">
        <v>106</v>
      </c>
      <c r="L11">
        <f>(K11-46)/20.3</f>
        <v>2.955665024630542</v>
      </c>
      <c r="M11">
        <v>15</v>
      </c>
      <c r="N11">
        <f>(M11)/2.6</f>
        <v>5.769230769230769</v>
      </c>
      <c r="O11">
        <v>8</v>
      </c>
      <c r="P11">
        <v>24.2</v>
      </c>
      <c r="Q11">
        <f>(P11-1.3)/6.45</f>
        <v>3.5503875968992245</v>
      </c>
      <c r="R11">
        <v>3117</v>
      </c>
      <c r="S11">
        <f>(R11-1206)/450.8</f>
        <v>4.239130434782608</v>
      </c>
      <c r="T11">
        <v>64.3</v>
      </c>
      <c r="U11">
        <f>(T11-41.4)/4.65</f>
        <v>4.924731182795698</v>
      </c>
      <c r="V11">
        <v>127</v>
      </c>
      <c r="W11">
        <f>(V11-111)/4.3</f>
        <v>3.7209302325581395</v>
      </c>
      <c r="X11">
        <v>317</v>
      </c>
      <c r="Y11">
        <f>(X11-96)/34.4</f>
        <v>6.424418604651163</v>
      </c>
      <c r="Z11">
        <v>121</v>
      </c>
      <c r="AA11">
        <f>(Z11-79)/4.9</f>
        <v>8.571428571428571</v>
      </c>
      <c r="AB11">
        <v>14</v>
      </c>
      <c r="AC11">
        <f>AB11/3.1</f>
        <v>4.516129032258064</v>
      </c>
      <c r="AD11">
        <v>85.6</v>
      </c>
      <c r="AE11">
        <f>(AD11-32.2)/9.62</f>
        <v>5.5509355509355505</v>
      </c>
      <c r="AF11">
        <v>45.6</v>
      </c>
      <c r="AG11">
        <f>(AF11-24.6)/2.1</f>
        <v>10</v>
      </c>
      <c r="AH11">
        <v>9.6</v>
      </c>
      <c r="AI11" t="s">
        <v>11</v>
      </c>
    </row>
    <row r="12" spans="1:35" ht="12.75">
      <c r="A12" t="s">
        <v>7</v>
      </c>
      <c r="B12">
        <f>3*D12+3*F12+H12+3.5*J12+3*L12+2*N12+2*O12+1.5*Q12+0.5*S12+0.5*U12+1.5*W12+2*Y12+2*AA12+2*AC12+AE12+AG12+AH12*1.5</f>
        <v>153.7883023691681</v>
      </c>
      <c r="C12">
        <v>267</v>
      </c>
      <c r="D12">
        <f>(C12-163)/54.5</f>
        <v>1.908256880733945</v>
      </c>
      <c r="E12">
        <v>209</v>
      </c>
      <c r="F12">
        <f>(E12-142)/15.7</f>
        <v>4.267515923566879</v>
      </c>
      <c r="G12">
        <v>108</v>
      </c>
      <c r="H12">
        <f>(G12-64)/8.2</f>
        <v>5.365853658536586</v>
      </c>
      <c r="I12">
        <v>43</v>
      </c>
      <c r="J12">
        <f>(I12-5)/7</f>
        <v>5.428571428571429</v>
      </c>
      <c r="K12">
        <v>110</v>
      </c>
      <c r="L12">
        <f>(K12-46)/20.3</f>
        <v>3.152709359605911</v>
      </c>
      <c r="M12">
        <v>13.5</v>
      </c>
      <c r="N12">
        <f>(M12)/2.6</f>
        <v>5.1923076923076925</v>
      </c>
      <c r="O12">
        <v>9.5</v>
      </c>
      <c r="P12">
        <v>24.7</v>
      </c>
      <c r="Q12">
        <f>(P12-1.3)/6.45</f>
        <v>3.627906976744186</v>
      </c>
      <c r="R12">
        <v>4136</v>
      </c>
      <c r="S12">
        <f>(R12-1206)/450.8</f>
        <v>6.499556344276841</v>
      </c>
      <c r="T12">
        <v>64.5</v>
      </c>
      <c r="U12">
        <f>(T12-41.4)/4.65</f>
        <v>4.967741935483871</v>
      </c>
      <c r="V12">
        <v>115</v>
      </c>
      <c r="W12">
        <f>(V12-111)/4.3</f>
        <v>0.9302325581395349</v>
      </c>
      <c r="X12">
        <v>366</v>
      </c>
      <c r="Y12">
        <f>(X12-96)/34.4</f>
        <v>7.848837209302326</v>
      </c>
      <c r="Z12">
        <v>120</v>
      </c>
      <c r="AA12">
        <f>(Z12-79)/4.9</f>
        <v>8.36734693877551</v>
      </c>
      <c r="AB12">
        <v>11</v>
      </c>
      <c r="AC12">
        <f>AB12/3.1</f>
        <v>3.5483870967741935</v>
      </c>
      <c r="AD12">
        <v>84.4</v>
      </c>
      <c r="AE12">
        <f>(AD12-32.2)/9.62</f>
        <v>5.426195426195427</v>
      </c>
      <c r="AF12">
        <v>40.3</v>
      </c>
      <c r="AG12">
        <f>(AF12-24.6)/2.1</f>
        <v>7.476190476190474</v>
      </c>
      <c r="AH12">
        <v>4.7</v>
      </c>
      <c r="AI12" t="s">
        <v>7</v>
      </c>
    </row>
    <row r="13" spans="1:35" ht="12.75">
      <c r="A13" t="s">
        <v>10</v>
      </c>
      <c r="B13">
        <f>3*D13+3*F13+H13+3.5*J13+3*L13+2*N13+2*O13+1.5*Q13+0.5*S13+0.5*U13+1.5*W13+2*Y13+2*AA13+2*AC13+AE13+AG13+AH13*1.5</f>
        <v>150.7070746216476</v>
      </c>
      <c r="C13">
        <v>340</v>
      </c>
      <c r="D13">
        <f>(C13-163)/54.5</f>
        <v>3.2477064220183487</v>
      </c>
      <c r="E13">
        <v>212</v>
      </c>
      <c r="F13">
        <f>(E13-142)/15.7</f>
        <v>4.45859872611465</v>
      </c>
      <c r="G13">
        <v>102</v>
      </c>
      <c r="H13">
        <f>(G13-64)/8.2</f>
        <v>4.634146341463415</v>
      </c>
      <c r="I13">
        <v>43</v>
      </c>
      <c r="J13">
        <f>(I13-5)/7</f>
        <v>5.428571428571429</v>
      </c>
      <c r="K13">
        <v>91</v>
      </c>
      <c r="L13">
        <f>(K13-46)/20.3</f>
        <v>2.216748768472906</v>
      </c>
      <c r="M13">
        <v>14.5</v>
      </c>
      <c r="N13">
        <f>(M13)/2.6</f>
        <v>5.576923076923077</v>
      </c>
      <c r="O13">
        <v>9.1</v>
      </c>
      <c r="P13">
        <v>19.9</v>
      </c>
      <c r="Q13">
        <f>(P13-1.3)/6.45</f>
        <v>2.883720930232558</v>
      </c>
      <c r="R13">
        <v>2212</v>
      </c>
      <c r="S13">
        <f>(R13-1206)/450.8</f>
        <v>2.2315882874889086</v>
      </c>
      <c r="T13">
        <v>50</v>
      </c>
      <c r="U13">
        <f>(T13-41.4)/4.65</f>
        <v>1.849462365591398</v>
      </c>
      <c r="V13">
        <v>126</v>
      </c>
      <c r="W13">
        <f>(V13-111)/4.3</f>
        <v>3.488372093023256</v>
      </c>
      <c r="X13">
        <v>312</v>
      </c>
      <c r="Y13">
        <f>(X13-96)/34.4</f>
        <v>6.279069767441861</v>
      </c>
      <c r="Z13">
        <v>114</v>
      </c>
      <c r="AA13">
        <f>(Z13-79)/4.9</f>
        <v>7.142857142857142</v>
      </c>
      <c r="AB13">
        <v>13</v>
      </c>
      <c r="AC13">
        <f>AB13/3.1</f>
        <v>4.193548387096774</v>
      </c>
      <c r="AD13">
        <v>63.5</v>
      </c>
      <c r="AE13">
        <f>(AD13-32.2)/9.62</f>
        <v>3.2536382536382535</v>
      </c>
      <c r="AF13">
        <v>34.4</v>
      </c>
      <c r="AG13">
        <f>(AF13-24.6)/2.1</f>
        <v>4.666666666666665</v>
      </c>
      <c r="AH13">
        <v>8.8</v>
      </c>
      <c r="AI13" t="s">
        <v>10</v>
      </c>
    </row>
    <row r="14" spans="1:35" ht="12.75">
      <c r="A14" t="s">
        <v>9</v>
      </c>
      <c r="B14">
        <f>3*D14+3*F14+H14+3.5*J14+3*L14+2*N14+2*O14+1.5*Q14+0.5*S14+0.5*U14+1.5*W14+2*Y14+2*AA14+2*AC14+AE14+AG14+AH14*1.5</f>
        <v>147.69409643526282</v>
      </c>
      <c r="C14">
        <v>260</v>
      </c>
      <c r="D14">
        <f>(C14-163)/54.5</f>
        <v>1.7798165137614679</v>
      </c>
      <c r="E14">
        <v>213</v>
      </c>
      <c r="F14">
        <f>(E14-142)/15.7</f>
        <v>4.522292993630574</v>
      </c>
      <c r="G14">
        <v>102</v>
      </c>
      <c r="H14">
        <f>(G14-64)/8.2</f>
        <v>4.634146341463415</v>
      </c>
      <c r="I14">
        <v>31</v>
      </c>
      <c r="J14">
        <f>(I14-5)/7</f>
        <v>3.7142857142857144</v>
      </c>
      <c r="K14">
        <v>123</v>
      </c>
      <c r="L14">
        <f>(K14-46)/20.3</f>
        <v>3.793103448275862</v>
      </c>
      <c r="M14">
        <v>15.5</v>
      </c>
      <c r="N14">
        <f>(M14)/2.6</f>
        <v>5.961538461538462</v>
      </c>
      <c r="O14">
        <v>5.8</v>
      </c>
      <c r="P14">
        <v>25.7</v>
      </c>
      <c r="Q14">
        <f>(P14-1.3)/6.45</f>
        <v>3.782945736434108</v>
      </c>
      <c r="R14">
        <v>2357</v>
      </c>
      <c r="S14">
        <f>(R14-1206)/450.8</f>
        <v>2.5532386867790593</v>
      </c>
      <c r="T14">
        <v>48.9</v>
      </c>
      <c r="U14">
        <f>(T14-41.4)/4.65</f>
        <v>1.6129032258064515</v>
      </c>
      <c r="V14">
        <v>113</v>
      </c>
      <c r="W14">
        <f>(V14-111)/4.3</f>
        <v>0.46511627906976744</v>
      </c>
      <c r="X14">
        <v>339</v>
      </c>
      <c r="Y14">
        <f>(X14-96)/34.4</f>
        <v>7.063953488372094</v>
      </c>
      <c r="Z14">
        <v>126</v>
      </c>
      <c r="AA14">
        <f>(Z14-79)/4.9</f>
        <v>9.591836734693876</v>
      </c>
      <c r="AB14">
        <v>22</v>
      </c>
      <c r="AC14">
        <f>AB14/3.1</f>
        <v>7.096774193548387</v>
      </c>
      <c r="AD14">
        <v>80.9</v>
      </c>
      <c r="AE14">
        <f>(AD14-32.2)/9.62</f>
        <v>5.062370062370063</v>
      </c>
      <c r="AF14">
        <v>40.2</v>
      </c>
      <c r="AG14">
        <f>(AF14-24.6)/2.1</f>
        <v>7.428571428571429</v>
      </c>
      <c r="AH14">
        <v>5.2</v>
      </c>
      <c r="AI14" t="s">
        <v>9</v>
      </c>
    </row>
    <row r="15" spans="1:35" ht="12.75">
      <c r="A15" t="s">
        <v>12</v>
      </c>
      <c r="B15">
        <f>3*D15+3*F15+H15+3.5*J15+3*L15+2*N15+2*O15+1.5*Q15+0.5*S15+0.5*U15+1.5*W15+2*Y15+2*AA15+2*AC15+AE15+AG15+AH15*1.5</f>
        <v>120.9204494149173</v>
      </c>
      <c r="C15">
        <v>236</v>
      </c>
      <c r="D15">
        <f>(C15-163)/54.5</f>
        <v>1.3394495412844036</v>
      </c>
      <c r="E15">
        <v>200</v>
      </c>
      <c r="F15">
        <f>(E15-142)/15.7</f>
        <v>3.694267515923567</v>
      </c>
      <c r="G15">
        <v>97</v>
      </c>
      <c r="H15">
        <f>(G15-64)/8.2</f>
        <v>4.024390243902439</v>
      </c>
      <c r="I15">
        <v>24</v>
      </c>
      <c r="J15">
        <f>(I15-5)/7</f>
        <v>2.7142857142857144</v>
      </c>
      <c r="K15">
        <v>85</v>
      </c>
      <c r="L15">
        <f>(K15-46)/20.3</f>
        <v>1.921182266009852</v>
      </c>
      <c r="M15">
        <v>10</v>
      </c>
      <c r="N15">
        <f>(M15)/2.6</f>
        <v>3.846153846153846</v>
      </c>
      <c r="O15">
        <v>6.1</v>
      </c>
      <c r="P15">
        <v>30.7</v>
      </c>
      <c r="Q15">
        <f>(P15-1.3)/6.45</f>
        <v>4.55813953488372</v>
      </c>
      <c r="R15">
        <v>2303</v>
      </c>
      <c r="S15">
        <f>(R15-1206)/450.8</f>
        <v>2.4334516415261755</v>
      </c>
      <c r="T15">
        <v>51.7</v>
      </c>
      <c r="U15">
        <f>(T15-41.4)/4.65</f>
        <v>2.215053763440861</v>
      </c>
      <c r="V15">
        <v>123</v>
      </c>
      <c r="W15">
        <f>(V15-111)/4.3</f>
        <v>2.7906976744186047</v>
      </c>
      <c r="X15">
        <v>263</v>
      </c>
      <c r="Y15">
        <f>(X15-96)/34.4</f>
        <v>4.854651162790698</v>
      </c>
      <c r="Z15">
        <v>120</v>
      </c>
      <c r="AA15">
        <f>(Z15-79)/4.9</f>
        <v>8.36734693877551</v>
      </c>
      <c r="AB15">
        <v>12</v>
      </c>
      <c r="AC15">
        <f>AB15/3.1</f>
        <v>3.8709677419354835</v>
      </c>
      <c r="AD15">
        <v>64</v>
      </c>
      <c r="AE15">
        <f>(AD15-32.2)/9.62</f>
        <v>3.3056133056133055</v>
      </c>
      <c r="AF15">
        <v>41.4</v>
      </c>
      <c r="AG15">
        <f>(AF15-24.6)/2.1</f>
        <v>7.999999999999998</v>
      </c>
      <c r="AH15">
        <v>5.2</v>
      </c>
      <c r="AI15" t="s">
        <v>12</v>
      </c>
    </row>
    <row r="16" spans="1:35" ht="12.75">
      <c r="A16" t="s">
        <v>56</v>
      </c>
      <c r="B16">
        <f>3*D16+3*F16+H16+3.5*J16+3*L16+2*N16+2*O16+1.5*Q16+0.5*S16+0.5*U16+1.5*W16+2*Y16+2*AA16+2*AC16+AE16+AG16+AH16*1.5</f>
        <v>117.69768635632013</v>
      </c>
      <c r="C16">
        <v>310</v>
      </c>
      <c r="D16">
        <f>(C16-163)/54.5</f>
        <v>2.697247706422018</v>
      </c>
      <c r="E16">
        <v>206</v>
      </c>
      <c r="F16">
        <f>(E16-142)/15.7</f>
        <v>4.076433121019108</v>
      </c>
      <c r="G16">
        <v>87</v>
      </c>
      <c r="H16">
        <f>(G16-64)/8.2</f>
        <v>2.804878048780488</v>
      </c>
      <c r="I16">
        <v>30</v>
      </c>
      <c r="J16">
        <f>(I16-5)/7</f>
        <v>3.5714285714285716</v>
      </c>
      <c r="K16">
        <v>121</v>
      </c>
      <c r="L16">
        <f>(K16-46)/20.3</f>
        <v>3.694581280788177</v>
      </c>
      <c r="M16">
        <v>7</v>
      </c>
      <c r="N16">
        <f>(M16)/2.6</f>
        <v>2.692307692307692</v>
      </c>
      <c r="O16">
        <v>3</v>
      </c>
      <c r="P16">
        <v>42.3</v>
      </c>
      <c r="Q16">
        <f>(P16-1.3)/6.45</f>
        <v>6.3565891472868215</v>
      </c>
      <c r="R16">
        <v>2117</v>
      </c>
      <c r="S16">
        <f>(R16-1206)/450.8</f>
        <v>2.020851818988465</v>
      </c>
      <c r="T16">
        <v>55.5</v>
      </c>
      <c r="U16">
        <f>(T16-41.4)/4.65</f>
        <v>3.032258064516129</v>
      </c>
      <c r="V16">
        <v>131</v>
      </c>
      <c r="W16">
        <f>(V16-111)/4.3</f>
        <v>4.651162790697675</v>
      </c>
      <c r="X16">
        <v>222</v>
      </c>
      <c r="Y16">
        <f>(X16-96)/34.4</f>
        <v>3.662790697674419</v>
      </c>
      <c r="Z16">
        <v>93</v>
      </c>
      <c r="AA16">
        <f>(Z16-79)/4.9</f>
        <v>2.8571428571428568</v>
      </c>
      <c r="AB16">
        <v>12.5</v>
      </c>
      <c r="AC16">
        <f>AB16/3.1</f>
        <v>4.032258064516129</v>
      </c>
      <c r="AD16">
        <v>64.6</v>
      </c>
      <c r="AE16">
        <f>(AD16-32.2)/9.62</f>
        <v>3.3679833679833675</v>
      </c>
      <c r="AF16">
        <v>35.4</v>
      </c>
      <c r="AG16">
        <f>(AF16-24.6)/2.1</f>
        <v>5.1428571428571415</v>
      </c>
      <c r="AH16">
        <v>7.3</v>
      </c>
      <c r="AI16" t="s">
        <v>56</v>
      </c>
    </row>
    <row r="17" spans="1:35" ht="12.75">
      <c r="A17" t="s">
        <v>13</v>
      </c>
      <c r="B17">
        <f>3*D17+3*F17+H17+3.5*J17+3*L17+2*N17+2*O17+1.5*Q17+0.5*S17+0.5*U17+1.5*W17+2*Y17+2*AA17+2*AC17+AE17+AG17+AH17*1.5</f>
        <v>105.73258688099077</v>
      </c>
      <c r="C17">
        <v>298</v>
      </c>
      <c r="D17">
        <f>(C17-163)/54.5</f>
        <v>2.477064220183486</v>
      </c>
      <c r="E17">
        <v>176</v>
      </c>
      <c r="F17">
        <f>(E17-142)/15.7</f>
        <v>2.1656050955414012</v>
      </c>
      <c r="G17">
        <v>92</v>
      </c>
      <c r="H17">
        <f>(G17-64)/8.2</f>
        <v>3.414634146341464</v>
      </c>
      <c r="I17">
        <v>25</v>
      </c>
      <c r="J17">
        <f>(I17-5)/7</f>
        <v>2.857142857142857</v>
      </c>
      <c r="K17">
        <v>61</v>
      </c>
      <c r="L17">
        <f>(K17-46)/20.3</f>
        <v>0.7389162561576355</v>
      </c>
      <c r="M17">
        <v>7</v>
      </c>
      <c r="N17">
        <f>(M17)/2.6</f>
        <v>2.692307692307692</v>
      </c>
      <c r="O17">
        <v>6.1</v>
      </c>
      <c r="P17">
        <v>3.9</v>
      </c>
      <c r="Q17">
        <f>(P17-1.3)/6.45</f>
        <v>0.4031007751937984</v>
      </c>
      <c r="R17">
        <v>3534</v>
      </c>
      <c r="S17">
        <f>(R17-1206)/450.8</f>
        <v>5.164152617568766</v>
      </c>
      <c r="T17">
        <v>56.7</v>
      </c>
      <c r="U17">
        <f>(T17-41.4)/4.65</f>
        <v>3.290322580645162</v>
      </c>
      <c r="V17">
        <v>117</v>
      </c>
      <c r="W17">
        <f>(V17-111)/4.3</f>
        <v>1.3953488372093024</v>
      </c>
      <c r="X17">
        <v>369</v>
      </c>
      <c r="Y17">
        <f>(X17-96)/34.4</f>
        <v>7.936046511627907</v>
      </c>
      <c r="Z17">
        <v>119</v>
      </c>
      <c r="AA17">
        <f>(Z17-79)/4.9</f>
        <v>8.16326530612245</v>
      </c>
      <c r="AB17">
        <v>7</v>
      </c>
      <c r="AC17">
        <f>AB17/3.1</f>
        <v>2.258064516129032</v>
      </c>
      <c r="AD17">
        <v>96.3</v>
      </c>
      <c r="AE17">
        <f>(AD17-32.2)/9.62</f>
        <v>6.663201663201663</v>
      </c>
      <c r="AF17">
        <v>42</v>
      </c>
      <c r="AG17">
        <f>(AF17-24.6)/2.1</f>
        <v>8.285714285714285</v>
      </c>
      <c r="AH17">
        <v>0</v>
      </c>
      <c r="AI17" t="s">
        <v>13</v>
      </c>
    </row>
    <row r="18" spans="1:35" ht="12.75">
      <c r="A18" t="s">
        <v>62</v>
      </c>
      <c r="B18">
        <f>3*D18+3*F18+H18+3.5*J18+3*L18+2*N18+2*O18+1.5*Q18+0.5*S18+0.5*U18+1.5*W18+2*Y18+2*AA18+2*AC18+AE18+AG18+AH18*1.5</f>
        <v>105.3787344680971</v>
      </c>
      <c r="C18">
        <v>248</v>
      </c>
      <c r="D18">
        <f>(C18-163)/54.5</f>
        <v>1.5596330275229358</v>
      </c>
      <c r="E18">
        <v>198</v>
      </c>
      <c r="F18">
        <f>(E18-142)/15.7</f>
        <v>3.56687898089172</v>
      </c>
      <c r="G18">
        <v>88</v>
      </c>
      <c r="H18">
        <f>(G18-64)/8.2</f>
        <v>2.9268292682926833</v>
      </c>
      <c r="I18">
        <v>27</v>
      </c>
      <c r="J18">
        <f>(I18-5)/7</f>
        <v>3.142857142857143</v>
      </c>
      <c r="K18">
        <v>119</v>
      </c>
      <c r="L18">
        <f>(K18-46)/20.3</f>
        <v>3.5960591133004924</v>
      </c>
      <c r="M18">
        <v>16</v>
      </c>
      <c r="N18">
        <f>(M18)/2.6</f>
        <v>6.153846153846153</v>
      </c>
      <c r="O18">
        <v>4</v>
      </c>
      <c r="P18">
        <v>21.9</v>
      </c>
      <c r="Q18">
        <f>(P18-1.3)/6.45</f>
        <v>3.1937984496124026</v>
      </c>
      <c r="R18">
        <v>1746</v>
      </c>
      <c r="S18">
        <f>(R18-1206)/450.8</f>
        <v>1.1978704525288375</v>
      </c>
      <c r="T18">
        <v>73.5</v>
      </c>
      <c r="U18">
        <f>(T18-41.4)/4.65</f>
        <v>6.903225806451613</v>
      </c>
      <c r="V18">
        <v>154</v>
      </c>
      <c r="W18">
        <f>(V18-111)/4.3</f>
        <v>10</v>
      </c>
      <c r="X18">
        <v>140</v>
      </c>
      <c r="Y18">
        <f>(X18-96)/34.4</f>
        <v>1.2790697674418605</v>
      </c>
      <c r="Z18">
        <v>88</v>
      </c>
      <c r="AA18">
        <f>(Z18-79)/4.9</f>
        <v>1.8367346938775508</v>
      </c>
      <c r="AB18">
        <v>11</v>
      </c>
      <c r="AC18">
        <f>AB18/3.1</f>
        <v>3.5483870967741935</v>
      </c>
      <c r="AD18">
        <v>47.2</v>
      </c>
      <c r="AE18">
        <f>(AD18-32.2)/9.62</f>
        <v>1.5592515592515594</v>
      </c>
      <c r="AF18">
        <v>35.2</v>
      </c>
      <c r="AG18">
        <f>(AF18-24.6)/2.1</f>
        <v>5.047619047619048</v>
      </c>
      <c r="AH18">
        <v>0.8</v>
      </c>
      <c r="AI18" t="s">
        <v>62</v>
      </c>
    </row>
    <row r="19" spans="1:35" ht="12.75">
      <c r="A19" t="s">
        <v>27</v>
      </c>
      <c r="B19">
        <f>3*D19+3*F19+H19+3.5*J19+3*L19+2*N19+2*O19+1.5*Q19+0.5*S19+0.5*U19+1.5*W19+2*Y19+2*AA19+2*AC19+AE19+AG19+AH19*1.5</f>
        <v>104.50596622110758</v>
      </c>
      <c r="C19">
        <v>354</v>
      </c>
      <c r="D19">
        <f>(C19-163)/54.5</f>
        <v>3.5045871559633026</v>
      </c>
      <c r="E19">
        <v>196</v>
      </c>
      <c r="F19">
        <f>(E19-142)/15.7</f>
        <v>3.4394904458598727</v>
      </c>
      <c r="G19">
        <v>89</v>
      </c>
      <c r="H19">
        <f>(G19-64)/8.2</f>
        <v>3.048780487804878</v>
      </c>
      <c r="I19">
        <v>18</v>
      </c>
      <c r="J19">
        <f>(I19-5)/7</f>
        <v>1.8571428571428572</v>
      </c>
      <c r="K19">
        <v>96</v>
      </c>
      <c r="L19">
        <f>(K19-46)/20.3</f>
        <v>2.4630541871921183</v>
      </c>
      <c r="M19">
        <v>3</v>
      </c>
      <c r="N19">
        <f>(M19)/2.6</f>
        <v>1.1538461538461537</v>
      </c>
      <c r="O19">
        <v>2.2</v>
      </c>
      <c r="P19">
        <v>30.4</v>
      </c>
      <c r="Q19">
        <f>(P19-1.3)/6.45</f>
        <v>4.511627906976743</v>
      </c>
      <c r="R19">
        <v>3116</v>
      </c>
      <c r="S19">
        <f>(R19-1206)/450.8</f>
        <v>4.236912156166815</v>
      </c>
      <c r="T19">
        <v>65.6</v>
      </c>
      <c r="U19">
        <f>(T19-41.4)/4.65</f>
        <v>5.204301075268816</v>
      </c>
      <c r="V19">
        <v>127</v>
      </c>
      <c r="W19">
        <f>(V19-111)/4.3</f>
        <v>3.7209302325581395</v>
      </c>
      <c r="X19">
        <v>254</v>
      </c>
      <c r="Y19">
        <f>(X19-96)/34.4</f>
        <v>4.593023255813954</v>
      </c>
      <c r="Z19">
        <v>92</v>
      </c>
      <c r="AA19">
        <f>(Z19-79)/4.9</f>
        <v>2.6530612244897958</v>
      </c>
      <c r="AB19">
        <v>9</v>
      </c>
      <c r="AC19">
        <f>AB19/3.1</f>
        <v>2.903225806451613</v>
      </c>
      <c r="AD19">
        <v>69.7</v>
      </c>
      <c r="AE19">
        <f>(AD19-32.2)/9.62</f>
        <v>3.8981288981288986</v>
      </c>
      <c r="AF19">
        <v>32.5</v>
      </c>
      <c r="AG19">
        <f>(AF19-24.6)/2.1</f>
        <v>3.761904761904761</v>
      </c>
      <c r="AH19">
        <v>10</v>
      </c>
      <c r="AI19" t="s">
        <v>27</v>
      </c>
    </row>
    <row r="20" spans="1:35" ht="12.75">
      <c r="A20" t="s">
        <v>22</v>
      </c>
      <c r="B20">
        <f>3*D20+3*F20+H20+3.5*J20+3*L20+2*N20+2*O20+1.5*Q20+0.5*S20+0.5*U20+1.5*W20+2*Y20+2*AA20+2*AC20+AE20+AG20+AH20*1.5</f>
        <v>103.99856279127722</v>
      </c>
      <c r="C20">
        <v>310</v>
      </c>
      <c r="D20">
        <f>(C20-163)/54.5</f>
        <v>2.697247706422018</v>
      </c>
      <c r="E20">
        <v>177</v>
      </c>
      <c r="F20">
        <f>(E20-142)/15.7</f>
        <v>2.229299363057325</v>
      </c>
      <c r="G20">
        <v>79</v>
      </c>
      <c r="H20">
        <f>(G20-64)/8.2</f>
        <v>1.829268292682927</v>
      </c>
      <c r="I20">
        <v>36</v>
      </c>
      <c r="J20">
        <f>(I20-5)/7</f>
        <v>4.428571428571429</v>
      </c>
      <c r="K20">
        <v>56</v>
      </c>
      <c r="L20">
        <f>(K20-46)/20.3</f>
        <v>0.49261083743842365</v>
      </c>
      <c r="M20">
        <v>4</v>
      </c>
      <c r="N20">
        <f>(M20)/2.6</f>
        <v>1.5384615384615383</v>
      </c>
      <c r="O20">
        <v>9.3</v>
      </c>
      <c r="P20">
        <v>35.5</v>
      </c>
      <c r="Q20">
        <f>(P20-1.3)/6.45</f>
        <v>5.302325581395349</v>
      </c>
      <c r="R20">
        <v>2607</v>
      </c>
      <c r="S20">
        <f>(R20-1206)/450.8</f>
        <v>3.1078083407275954</v>
      </c>
      <c r="T20">
        <v>41.4</v>
      </c>
      <c r="U20">
        <f>(T20-41.4)/4.65</f>
        <v>0</v>
      </c>
      <c r="V20">
        <v>118</v>
      </c>
      <c r="W20">
        <f>(V20-111)/4.3</f>
        <v>1.627906976744186</v>
      </c>
      <c r="X20">
        <v>317</v>
      </c>
      <c r="Y20">
        <f>(X20-96)/34.4</f>
        <v>6.424418604651163</v>
      </c>
      <c r="Z20">
        <v>89</v>
      </c>
      <c r="AA20">
        <f>(Z20-79)/4.9</f>
        <v>2.0408163265306123</v>
      </c>
      <c r="AB20">
        <v>5</v>
      </c>
      <c r="AC20">
        <f>AB20/3.1</f>
        <v>1.6129032258064515</v>
      </c>
      <c r="AD20">
        <v>67</v>
      </c>
      <c r="AE20">
        <f>(AD20-32.2)/9.62</f>
        <v>3.6174636174636174</v>
      </c>
      <c r="AF20">
        <v>28.3</v>
      </c>
      <c r="AG20">
        <f>(AF20-24.6)/2.1</f>
        <v>1.7619047619047614</v>
      </c>
      <c r="AH20">
        <v>7.5</v>
      </c>
      <c r="AI20" t="s">
        <v>22</v>
      </c>
    </row>
    <row r="21" spans="1:35" ht="12.75">
      <c r="A21" t="s">
        <v>18</v>
      </c>
      <c r="B21">
        <f>3*D21+3*F21+H21+3.5*J21+3*L21+2*N21+2*O21+1.5*Q21+0.5*S21+0.5*U21+1.5*W21+2*Y21+2*AA21+2*AC21+AE21+AG21+AH21*1.5</f>
        <v>100.01604263862325</v>
      </c>
      <c r="C21">
        <v>328</v>
      </c>
      <c r="D21">
        <f>(C21-163)/54.5</f>
        <v>3.0275229357798166</v>
      </c>
      <c r="E21">
        <v>176</v>
      </c>
      <c r="F21">
        <f>(E21-142)/15.7</f>
        <v>2.1656050955414012</v>
      </c>
      <c r="G21">
        <v>78</v>
      </c>
      <c r="H21">
        <f>(G21-64)/8.2</f>
        <v>1.707317073170732</v>
      </c>
      <c r="I21">
        <v>25</v>
      </c>
      <c r="J21">
        <f>(I21-5)/7</f>
        <v>2.857142857142857</v>
      </c>
      <c r="K21">
        <v>70</v>
      </c>
      <c r="L21">
        <f>(K21-46)/20.3</f>
        <v>1.1822660098522166</v>
      </c>
      <c r="M21">
        <v>11</v>
      </c>
      <c r="N21">
        <f>(M21)/2.6</f>
        <v>4.230769230769231</v>
      </c>
      <c r="O21">
        <v>6.4</v>
      </c>
      <c r="P21">
        <v>29.5</v>
      </c>
      <c r="Q21">
        <f>(P21-1.3)/6.45</f>
        <v>4.372093023255814</v>
      </c>
      <c r="R21">
        <v>1956</v>
      </c>
      <c r="S21">
        <f>(R21-1206)/450.8</f>
        <v>1.6637089618456078</v>
      </c>
      <c r="T21">
        <v>57.1</v>
      </c>
      <c r="U21">
        <f>(T21-41.4)/4.65</f>
        <v>3.376344086021506</v>
      </c>
      <c r="V21">
        <v>133</v>
      </c>
      <c r="W21">
        <f>(V21-111)/4.3</f>
        <v>5.116279069767442</v>
      </c>
      <c r="X21">
        <v>261</v>
      </c>
      <c r="Y21">
        <f>(X21-96)/34.4</f>
        <v>4.796511627906977</v>
      </c>
      <c r="Z21">
        <v>91</v>
      </c>
      <c r="AA21">
        <f>(Z21-79)/4.9</f>
        <v>2.4489795918367343</v>
      </c>
      <c r="AB21">
        <v>0</v>
      </c>
      <c r="AC21">
        <f>AB21/3.1</f>
        <v>0</v>
      </c>
      <c r="AD21">
        <v>55.3</v>
      </c>
      <c r="AE21">
        <f>(AD21-32.2)/9.62</f>
        <v>2.4012474012474008</v>
      </c>
      <c r="AF21">
        <v>25.6</v>
      </c>
      <c r="AG21">
        <f>(AF21-24.6)/2.1</f>
        <v>0.47619047619047616</v>
      </c>
      <c r="AH21">
        <v>9.2</v>
      </c>
      <c r="AI21" t="s">
        <v>18</v>
      </c>
    </row>
    <row r="22" spans="1:35" ht="12.75">
      <c r="A22" t="s">
        <v>19</v>
      </c>
      <c r="B22">
        <f>3*D22+3*F22+H22+3.5*J22+3*L22+2*N22+2*O22+1.5*Q22+0.5*S22+0.5*U22+1.5*W22+2*Y22+2*AA22+2*AC22+AE22+AG22+AH22*1.5</f>
        <v>98.09442157216758</v>
      </c>
      <c r="C22">
        <v>326</v>
      </c>
      <c r="D22">
        <f>(C22-163)/54.5</f>
        <v>2.9908256880733943</v>
      </c>
      <c r="E22">
        <v>181</v>
      </c>
      <c r="F22">
        <f>(E22-142)/15.7</f>
        <v>2.484076433121019</v>
      </c>
      <c r="G22">
        <v>83</v>
      </c>
      <c r="H22">
        <f>(G22-64)/8.2</f>
        <v>2.3170731707317076</v>
      </c>
      <c r="I22">
        <v>11</v>
      </c>
      <c r="J22">
        <f>(I22-5)/7</f>
        <v>0.8571428571428571</v>
      </c>
      <c r="K22">
        <v>94</v>
      </c>
      <c r="L22">
        <f>(K22-46)/20.3</f>
        <v>2.3645320197044333</v>
      </c>
      <c r="M22">
        <v>0.5</v>
      </c>
      <c r="N22">
        <f>(M22)/2.6</f>
        <v>0.1923076923076923</v>
      </c>
      <c r="O22">
        <v>4.2</v>
      </c>
      <c r="P22">
        <v>17.7</v>
      </c>
      <c r="Q22">
        <f>(P22-1.3)/6.45</f>
        <v>2.5426356589147283</v>
      </c>
      <c r="R22">
        <v>3701</v>
      </c>
      <c r="S22">
        <f>(R22-1206)/450.8</f>
        <v>5.534605146406388</v>
      </c>
      <c r="T22">
        <v>65.7</v>
      </c>
      <c r="U22">
        <f>(T22-41.4)/4.65</f>
        <v>5.225806451612904</v>
      </c>
      <c r="V22">
        <v>118</v>
      </c>
      <c r="W22">
        <f>(V22-111)/4.3</f>
        <v>1.627906976744186</v>
      </c>
      <c r="X22">
        <v>339</v>
      </c>
      <c r="Y22">
        <f>(X22-96)/34.4</f>
        <v>7.063953488372094</v>
      </c>
      <c r="Z22">
        <v>97</v>
      </c>
      <c r="AA22">
        <f>(Z22-79)/4.9</f>
        <v>3.6734693877551017</v>
      </c>
      <c r="AB22">
        <v>5</v>
      </c>
      <c r="AC22">
        <f>AB22/3.1</f>
        <v>1.6129032258064515</v>
      </c>
      <c r="AD22">
        <v>90.1</v>
      </c>
      <c r="AE22">
        <f>(AD22-32.2)/9.62</f>
        <v>6.018711018711018</v>
      </c>
      <c r="AF22">
        <v>34.3</v>
      </c>
      <c r="AG22">
        <f>(AF22-24.6)/2.1</f>
        <v>4.619047619047617</v>
      </c>
      <c r="AH22">
        <v>9</v>
      </c>
      <c r="AI22" t="s">
        <v>19</v>
      </c>
    </row>
    <row r="23" spans="1:35" ht="12.75">
      <c r="A23" t="s">
        <v>14</v>
      </c>
      <c r="B23">
        <f>3*D23+3*F23+H23+3.5*J23+3*L23+2*N23+2*O23+1.5*Q23+0.5*S23+0.5*U23+1.5*W23+2*Y23+2*AA23+2*AC23+AE23+AG23+AH23*1.5</f>
        <v>95.13823215951257</v>
      </c>
      <c r="C23">
        <v>246</v>
      </c>
      <c r="D23">
        <f>(C23-163)/54.5</f>
        <v>1.5229357798165137</v>
      </c>
      <c r="E23">
        <v>144</v>
      </c>
      <c r="F23">
        <f>(E23-142)/15.7</f>
        <v>0.12738853503184713</v>
      </c>
      <c r="G23">
        <v>71</v>
      </c>
      <c r="H23">
        <f>(G23-64)/8.2</f>
        <v>0.853658536585366</v>
      </c>
      <c r="I23">
        <v>27</v>
      </c>
      <c r="J23">
        <f>(I23-5)/7</f>
        <v>3.142857142857143</v>
      </c>
      <c r="K23">
        <v>69</v>
      </c>
      <c r="L23">
        <f>(K23-46)/20.3</f>
        <v>1.1330049261083743</v>
      </c>
      <c r="M23">
        <v>7</v>
      </c>
      <c r="N23">
        <f>(M23)/2.6</f>
        <v>2.692307692307692</v>
      </c>
      <c r="O23">
        <v>6.1</v>
      </c>
      <c r="P23">
        <v>22.7</v>
      </c>
      <c r="Q23">
        <f>(P23-1.3)/6.45</f>
        <v>3.3178294573643408</v>
      </c>
      <c r="R23">
        <v>3192</v>
      </c>
      <c r="S23">
        <f>(R23-1206)/450.8</f>
        <v>4.405501330967169</v>
      </c>
      <c r="T23">
        <v>60.4</v>
      </c>
      <c r="U23">
        <f>(T23-41.4)/4.65</f>
        <v>4.086021505376344</v>
      </c>
      <c r="V23">
        <v>115</v>
      </c>
      <c r="W23">
        <f>(V23-111)/4.3</f>
        <v>0.9302325581395349</v>
      </c>
      <c r="X23">
        <v>323</v>
      </c>
      <c r="Y23">
        <f>(X23-96)/34.4</f>
        <v>6.598837209302326</v>
      </c>
      <c r="Z23">
        <v>114</v>
      </c>
      <c r="AA23">
        <f>(Z23-79)/4.9</f>
        <v>7.142857142857142</v>
      </c>
      <c r="AB23">
        <v>6</v>
      </c>
      <c r="AC23">
        <f>AB23/3.1</f>
        <v>1.9354838709677418</v>
      </c>
      <c r="AD23">
        <v>81.3</v>
      </c>
      <c r="AE23">
        <f>(AD23-32.2)/9.62</f>
        <v>5.103950103950104</v>
      </c>
      <c r="AF23">
        <v>38.3</v>
      </c>
      <c r="AG23">
        <f>(AF23-24.6)/2.1</f>
        <v>6.523809523809521</v>
      </c>
      <c r="AH23">
        <v>2.5</v>
      </c>
      <c r="AI23" t="s">
        <v>14</v>
      </c>
    </row>
    <row r="24" spans="1:35" ht="12.75">
      <c r="A24" t="s">
        <v>16</v>
      </c>
      <c r="B24">
        <f>3*D24+3*F24+H24+3.5*J24+3*L24+2*N24+2*O24+1.5*Q24+0.5*S24+0.5*U24+1.5*W24+2*Y24+2*AA24+2*AC24+AE24+AG24+AH24*1.5</f>
        <v>94.2089743465247</v>
      </c>
      <c r="C24">
        <v>216</v>
      </c>
      <c r="D24">
        <f>(C24-163)/54.5</f>
        <v>0.9724770642201835</v>
      </c>
      <c r="E24">
        <v>142</v>
      </c>
      <c r="F24">
        <f>(E24-142)/15.7</f>
        <v>0</v>
      </c>
      <c r="G24">
        <v>64</v>
      </c>
      <c r="H24">
        <f>(G24-64)/8.2</f>
        <v>0</v>
      </c>
      <c r="I24">
        <v>20</v>
      </c>
      <c r="J24">
        <f>(I24-5)/7</f>
        <v>2.142857142857143</v>
      </c>
      <c r="K24">
        <v>124</v>
      </c>
      <c r="L24">
        <f>(K24-46)/20.3</f>
        <v>3.842364532019704</v>
      </c>
      <c r="M24">
        <v>3.5</v>
      </c>
      <c r="N24">
        <f>(M24)/2.6</f>
        <v>1.346153846153846</v>
      </c>
      <c r="O24">
        <v>10</v>
      </c>
      <c r="P24">
        <v>16.2</v>
      </c>
      <c r="Q24">
        <f>(P24-1.3)/6.45</f>
        <v>2.3100775193798446</v>
      </c>
      <c r="R24">
        <v>5714</v>
      </c>
      <c r="S24">
        <f>(R24-1206)/450.8</f>
        <v>10</v>
      </c>
      <c r="T24">
        <v>87.9</v>
      </c>
      <c r="U24">
        <f>(T24-41.4)/4.65</f>
        <v>10</v>
      </c>
      <c r="V24">
        <v>111</v>
      </c>
      <c r="W24">
        <f>(V24-111)/4.3</f>
        <v>0</v>
      </c>
      <c r="X24">
        <v>334</v>
      </c>
      <c r="Y24">
        <f>(X24-96)/34.4</f>
        <v>6.9186046511627906</v>
      </c>
      <c r="Z24">
        <v>95</v>
      </c>
      <c r="AA24">
        <f>(Z24-79)/4.9</f>
        <v>3.265306122448979</v>
      </c>
      <c r="AB24">
        <v>0</v>
      </c>
      <c r="AC24">
        <f>AB24/3.1</f>
        <v>0</v>
      </c>
      <c r="AD24">
        <v>84.8</v>
      </c>
      <c r="AE24">
        <f>(AD24-32.2)/9.62</f>
        <v>5.467775467775468</v>
      </c>
      <c r="AF24">
        <v>34.2</v>
      </c>
      <c r="AG24">
        <f>(AF24-24.6)/2.1</f>
        <v>4.571428571428572</v>
      </c>
      <c r="AH24">
        <v>3.8</v>
      </c>
      <c r="AI24" t="s">
        <v>16</v>
      </c>
    </row>
    <row r="25" spans="1:35" ht="12.75">
      <c r="A25" t="s">
        <v>15</v>
      </c>
      <c r="B25">
        <f>3*D25+3*F25+H25+3.5*J25+3*L25+2*N25+2*O25+1.5*Q25+0.5*S25+0.5*U25+1.5*W25+2*Y25+2*AA25+2*AC25+AE25+AG25+AH25*1.5</f>
        <v>93.9198814716559</v>
      </c>
      <c r="C25">
        <v>190</v>
      </c>
      <c r="D25">
        <f>(C25-163)/54.5</f>
        <v>0.4954128440366973</v>
      </c>
      <c r="E25">
        <v>162</v>
      </c>
      <c r="F25">
        <f>(E25-142)/15.7</f>
        <v>1.2738853503184715</v>
      </c>
      <c r="G25">
        <v>78</v>
      </c>
      <c r="H25">
        <f>(G25-64)/8.2</f>
        <v>1.707317073170732</v>
      </c>
      <c r="I25">
        <v>39</v>
      </c>
      <c r="J25">
        <f>(I25-5)/7</f>
        <v>4.857142857142857</v>
      </c>
      <c r="K25">
        <v>94</v>
      </c>
      <c r="L25">
        <f>(K25-46)/20.3</f>
        <v>2.3645320197044333</v>
      </c>
      <c r="M25">
        <v>15.5</v>
      </c>
      <c r="N25">
        <f>(M25)/2.6</f>
        <v>5.961538461538462</v>
      </c>
      <c r="O25">
        <v>4.3</v>
      </c>
      <c r="P25">
        <v>19.6</v>
      </c>
      <c r="Q25">
        <f>(P25-1.3)/6.45</f>
        <v>2.8372093023255816</v>
      </c>
      <c r="R25">
        <v>1277</v>
      </c>
      <c r="S25">
        <f>(R25-1206)/450.8</f>
        <v>0.1574977817213842</v>
      </c>
      <c r="T25">
        <v>50</v>
      </c>
      <c r="U25">
        <f>(T25-41.4)/4.65</f>
        <v>1.849462365591398</v>
      </c>
      <c r="V25">
        <v>119</v>
      </c>
      <c r="W25">
        <f>(V25-111)/4.3</f>
        <v>1.8604651162790697</v>
      </c>
      <c r="X25">
        <v>232</v>
      </c>
      <c r="Y25">
        <f>(X25-96)/34.4</f>
        <v>3.9534883720930236</v>
      </c>
      <c r="Z25">
        <v>107</v>
      </c>
      <c r="AA25">
        <f>(Z25-79)/4.9</f>
        <v>5.7142857142857135</v>
      </c>
      <c r="AB25">
        <v>9</v>
      </c>
      <c r="AC25">
        <f>AB25/3.1</f>
        <v>2.903225806451613</v>
      </c>
      <c r="AD25">
        <v>42.4</v>
      </c>
      <c r="AE25">
        <f>(AD25-32.2)/9.62</f>
        <v>1.06029106029106</v>
      </c>
      <c r="AF25">
        <v>27.3</v>
      </c>
      <c r="AG25">
        <f>(AF25-24.6)/2.1</f>
        <v>1.2857142857142854</v>
      </c>
      <c r="AH25">
        <v>4.5</v>
      </c>
      <c r="AI25" t="s">
        <v>15</v>
      </c>
    </row>
    <row r="26" spans="1:35" ht="12.75">
      <c r="A26" t="s">
        <v>51</v>
      </c>
      <c r="B26">
        <f>3*D26+3*F26+H26+3.5*J26+3*L26+2*N26+2*O26+1.5*Q26+0.5*S26+0.5*U26+1.5*W26+2*Y26+2*AA26+2*AC26+AE26+AG26+AH26*1.5</f>
        <v>91.30943937568078</v>
      </c>
      <c r="C26">
        <v>269</v>
      </c>
      <c r="D26">
        <f>(C26-163)/54.5</f>
        <v>1.944954128440367</v>
      </c>
      <c r="E26">
        <v>211</v>
      </c>
      <c r="F26">
        <f>(E26-142)/15.7</f>
        <v>4.3949044585987265</v>
      </c>
      <c r="G26">
        <v>99</v>
      </c>
      <c r="H26">
        <f>(G26-64)/8.2</f>
        <v>4.2682926829268295</v>
      </c>
      <c r="I26">
        <v>20.75</v>
      </c>
      <c r="J26">
        <f>(I26-5)/7</f>
        <v>2.25</v>
      </c>
      <c r="K26">
        <v>102</v>
      </c>
      <c r="L26">
        <f>(K26-46)/20.3</f>
        <v>2.758620689655172</v>
      </c>
      <c r="M26">
        <v>9</v>
      </c>
      <c r="N26">
        <f>(M26)/2.6</f>
        <v>3.4615384615384612</v>
      </c>
      <c r="O26">
        <v>2</v>
      </c>
      <c r="P26">
        <v>26.2</v>
      </c>
      <c r="Q26">
        <f>(P26-1.3)/6.45</f>
        <v>3.8604651162790695</v>
      </c>
      <c r="R26">
        <v>1988</v>
      </c>
      <c r="S26">
        <f>(R26-1206)/450.8</f>
        <v>1.7346938775510203</v>
      </c>
      <c r="T26">
        <v>67.4</v>
      </c>
      <c r="U26">
        <f>(T26-41.4)/4.65</f>
        <v>5.591397849462367</v>
      </c>
      <c r="V26">
        <v>136</v>
      </c>
      <c r="W26">
        <f>(V26-111)/4.3</f>
        <v>5.813953488372094</v>
      </c>
      <c r="X26">
        <v>172</v>
      </c>
      <c r="Y26">
        <f>(X26-96)/34.4</f>
        <v>2.2093023255813953</v>
      </c>
      <c r="Z26">
        <v>94</v>
      </c>
      <c r="AA26">
        <f>(Z26-79)/4.9</f>
        <v>3.061224489795918</v>
      </c>
      <c r="AB26">
        <v>9</v>
      </c>
      <c r="AC26">
        <f>AB26/3.1</f>
        <v>2.903225806451613</v>
      </c>
      <c r="AD26">
        <v>46.6</v>
      </c>
      <c r="AE26">
        <f>(AD26-32.2)/9.62</f>
        <v>1.496881496881497</v>
      </c>
      <c r="AF26">
        <v>31.8</v>
      </c>
      <c r="AG26">
        <f>(AF26-24.6)/2.1</f>
        <v>3.428571428571428</v>
      </c>
      <c r="AH26">
        <v>1</v>
      </c>
      <c r="AI26" t="s">
        <v>50</v>
      </c>
    </row>
    <row r="27" spans="1:35" ht="12.75">
      <c r="A27" t="s">
        <v>17</v>
      </c>
      <c r="B27">
        <f>3*D27+3*F27+H27+3.5*J27+3*L27+2*N27+2*O27+1.5*Q27+0.5*S27+0.5*U27+1.5*W27+2*Y27+2*AA27+2*AC27+AE27+AG27+AH27*1.5</f>
        <v>89.97909250052622</v>
      </c>
      <c r="C27">
        <v>260</v>
      </c>
      <c r="D27">
        <f>(C27-163)/54.5</f>
        <v>1.7798165137614679</v>
      </c>
      <c r="E27">
        <v>162</v>
      </c>
      <c r="F27">
        <f>(E27-142)/15.7</f>
        <v>1.2738853503184715</v>
      </c>
      <c r="G27">
        <v>81</v>
      </c>
      <c r="H27">
        <f>(G27-64)/8.2</f>
        <v>2.073170731707317</v>
      </c>
      <c r="I27">
        <v>13</v>
      </c>
      <c r="J27">
        <f>(I27-5)/7</f>
        <v>1.1428571428571428</v>
      </c>
      <c r="K27">
        <v>78</v>
      </c>
      <c r="L27">
        <f>(K27-46)/20.3</f>
        <v>1.5763546798029555</v>
      </c>
      <c r="M27">
        <v>3</v>
      </c>
      <c r="N27">
        <f>(M27)/2.6</f>
        <v>1.1538461538461537</v>
      </c>
      <c r="O27">
        <v>5.6</v>
      </c>
      <c r="P27">
        <v>26.5</v>
      </c>
      <c r="Q27">
        <f>(P27-1.3)/6.45</f>
        <v>3.9069767441860463</v>
      </c>
      <c r="R27">
        <v>3342</v>
      </c>
      <c r="S27">
        <f>(R27-1206)/450.8</f>
        <v>4.738243123336291</v>
      </c>
      <c r="T27">
        <v>51.8</v>
      </c>
      <c r="U27">
        <f>(T27-41.4)/4.65</f>
        <v>2.2365591397849456</v>
      </c>
      <c r="V27">
        <v>115</v>
      </c>
      <c r="W27">
        <f>(V27-111)/4.3</f>
        <v>0.9302325581395349</v>
      </c>
      <c r="X27">
        <v>374</v>
      </c>
      <c r="Y27">
        <f>(X27-96)/34.4</f>
        <v>8.08139534883721</v>
      </c>
      <c r="Z27">
        <v>104</v>
      </c>
      <c r="AA27">
        <f>(Z27-79)/4.9</f>
        <v>5.1020408163265305</v>
      </c>
      <c r="AB27">
        <v>7</v>
      </c>
      <c r="AC27">
        <f>AB27/3.1</f>
        <v>2.258064516129032</v>
      </c>
      <c r="AD27">
        <v>96.8</v>
      </c>
      <c r="AE27">
        <f>(AD27-32.2)/9.62</f>
        <v>6.715176715176715</v>
      </c>
      <c r="AF27">
        <v>38.6</v>
      </c>
      <c r="AG27">
        <f>(AF27-24.6)/2.1</f>
        <v>6.666666666666666</v>
      </c>
      <c r="AH27">
        <v>1</v>
      </c>
      <c r="AI27" t="s">
        <v>17</v>
      </c>
    </row>
    <row r="28" spans="1:35" ht="12.75">
      <c r="A28" t="s">
        <v>21</v>
      </c>
      <c r="B28">
        <f>3*D28+3*F28+H28+3.5*J28+3*L28+2*N28+2*O28+1.5*Q28+0.5*S28+0.5*U28+1.5*W28+2*Y28+2*AA28+2*AC28+AE28+AG28+AH28*1.5</f>
        <v>85.3135563867843</v>
      </c>
      <c r="C28">
        <v>228</v>
      </c>
      <c r="D28">
        <f>(C28-163)/54.5</f>
        <v>1.1926605504587156</v>
      </c>
      <c r="E28">
        <v>155</v>
      </c>
      <c r="F28">
        <f>(E28-142)/15.7</f>
        <v>0.8280254777070064</v>
      </c>
      <c r="G28">
        <v>74</v>
      </c>
      <c r="H28">
        <f>(G28-64)/8.2</f>
        <v>1.2195121951219514</v>
      </c>
      <c r="I28">
        <v>17</v>
      </c>
      <c r="J28">
        <f>(I28-5)/7</f>
        <v>1.7142857142857142</v>
      </c>
      <c r="K28">
        <v>83</v>
      </c>
      <c r="L28">
        <f>(K28-46)/20.3</f>
        <v>1.8226600985221675</v>
      </c>
      <c r="M28">
        <v>6.5</v>
      </c>
      <c r="N28">
        <f>(M28)/2.6</f>
        <v>2.5</v>
      </c>
      <c r="O28">
        <v>5.1</v>
      </c>
      <c r="P28">
        <v>3.9</v>
      </c>
      <c r="Q28">
        <f>(P28-1.3)/6.45</f>
        <v>0.4031007751937984</v>
      </c>
      <c r="R28">
        <v>2486</v>
      </c>
      <c r="S28">
        <f>(R28-1206)/450.8</f>
        <v>2.839396628216504</v>
      </c>
      <c r="T28">
        <v>58</v>
      </c>
      <c r="U28">
        <f>(T28-41.4)/4.65</f>
        <v>3.5698924731182795</v>
      </c>
      <c r="V28">
        <v>121</v>
      </c>
      <c r="W28">
        <f>(V28-111)/4.3</f>
        <v>2.3255813953488373</v>
      </c>
      <c r="X28">
        <v>258</v>
      </c>
      <c r="Y28">
        <f>(X28-96)/34.4</f>
        <v>4.709302325581396</v>
      </c>
      <c r="Z28">
        <v>102</v>
      </c>
      <c r="AA28">
        <f>(Z28-79)/4.9</f>
        <v>4.693877551020408</v>
      </c>
      <c r="AB28">
        <v>12</v>
      </c>
      <c r="AC28">
        <f>AB28/3.1</f>
        <v>3.8709677419354835</v>
      </c>
      <c r="AD28">
        <v>65.7</v>
      </c>
      <c r="AE28">
        <f>(AD28-32.2)/9.62</f>
        <v>3.482328482328483</v>
      </c>
      <c r="AF28">
        <v>33.6</v>
      </c>
      <c r="AG28">
        <f>(AF28-24.6)/2.1</f>
        <v>4.285714285714286</v>
      </c>
      <c r="AH28">
        <v>6.5</v>
      </c>
      <c r="AI28" t="s">
        <v>21</v>
      </c>
    </row>
    <row r="29" spans="1:35" ht="12.75">
      <c r="A29" t="s">
        <v>20</v>
      </c>
      <c r="B29">
        <f>3*D29+3*F29+H29+3.5*J29+3*L29+2*N29+2*O29+1.5*Q29+0.5*S29+0.5*U29+1.5*W29+2*Y29+2*AA29+2*AC29+AE29+AG29+AH29*1.5</f>
        <v>82.68800268886271</v>
      </c>
      <c r="C29">
        <v>307</v>
      </c>
      <c r="D29">
        <f>(C29-163)/54.5</f>
        <v>2.6422018348623855</v>
      </c>
      <c r="E29">
        <v>226</v>
      </c>
      <c r="F29">
        <f>(E29-142)/15.7</f>
        <v>5.35031847133758</v>
      </c>
      <c r="G29">
        <v>102</v>
      </c>
      <c r="H29">
        <f>(G29-64)/8.2</f>
        <v>4.634146341463415</v>
      </c>
      <c r="I29">
        <v>12</v>
      </c>
      <c r="J29">
        <f>(I29-5)/7</f>
        <v>1</v>
      </c>
      <c r="K29">
        <v>78</v>
      </c>
      <c r="L29">
        <f>(K29-46)/20.3</f>
        <v>1.5763546798029555</v>
      </c>
      <c r="M29">
        <v>1</v>
      </c>
      <c r="N29">
        <f>(M29)/2.6</f>
        <v>0.3846153846153846</v>
      </c>
      <c r="O29">
        <v>0.1</v>
      </c>
      <c r="P29">
        <v>25.2</v>
      </c>
      <c r="Q29">
        <f>(P29-1.3)/6.45</f>
        <v>3.7054263565891468</v>
      </c>
      <c r="R29">
        <v>2397</v>
      </c>
      <c r="S29">
        <f>(R29-1206)/450.8</f>
        <v>2.641969831410825</v>
      </c>
      <c r="T29">
        <v>53.2</v>
      </c>
      <c r="U29">
        <f>(T29-41.4)/4.65</f>
        <v>2.5376344086021514</v>
      </c>
      <c r="V29">
        <v>127</v>
      </c>
      <c r="W29">
        <f>(V29-111)/4.3</f>
        <v>3.7209302325581395</v>
      </c>
      <c r="X29">
        <v>241</v>
      </c>
      <c r="Y29">
        <f>(X29-96)/34.4</f>
        <v>4.215116279069767</v>
      </c>
      <c r="Z29">
        <v>97</v>
      </c>
      <c r="AA29">
        <f>(Z29-79)/4.9</f>
        <v>3.6734693877551017</v>
      </c>
      <c r="AB29">
        <v>8</v>
      </c>
      <c r="AC29">
        <f>AB29/3.1</f>
        <v>2.5806451612903225</v>
      </c>
      <c r="AD29">
        <v>64.8</v>
      </c>
      <c r="AE29">
        <f>(AD29-32.2)/9.62</f>
        <v>3.3887733887733886</v>
      </c>
      <c r="AF29">
        <v>34.2</v>
      </c>
      <c r="AG29">
        <f>(AF29-24.6)/2.1</f>
        <v>4.571428571428572</v>
      </c>
      <c r="AH29">
        <v>1.5</v>
      </c>
      <c r="AI29" t="s">
        <v>20</v>
      </c>
    </row>
    <row r="30" spans="1:35" ht="12.75">
      <c r="A30" t="s">
        <v>23</v>
      </c>
      <c r="B30">
        <f>3*D30+3*F30+H30+3.5*J30+3*L30+2*N30+2*O30+1.5*Q30+0.5*S30+0.5*U30+1.5*W30+2*Y30+2*AA30+2*AC30+AE30+AG30+AH30*1.5</f>
        <v>80.33986060552913</v>
      </c>
      <c r="C30">
        <v>345</v>
      </c>
      <c r="D30">
        <f>(C30-163)/54.5</f>
        <v>3.3394495412844036</v>
      </c>
      <c r="E30">
        <v>181</v>
      </c>
      <c r="F30">
        <f>(E30-142)/15.7</f>
        <v>2.484076433121019</v>
      </c>
      <c r="G30">
        <v>79</v>
      </c>
      <c r="H30">
        <f>(G30-64)/8.2</f>
        <v>1.829268292682927</v>
      </c>
      <c r="I30">
        <v>19</v>
      </c>
      <c r="J30">
        <f>(I30-5)/7</f>
        <v>2</v>
      </c>
      <c r="K30">
        <v>87</v>
      </c>
      <c r="L30">
        <f>(K30-46)/20.3</f>
        <v>2.019704433497537</v>
      </c>
      <c r="M30">
        <v>1.5</v>
      </c>
      <c r="N30">
        <f>(M30)/2.6</f>
        <v>0.5769230769230769</v>
      </c>
      <c r="O30">
        <v>2.6</v>
      </c>
      <c r="P30">
        <v>34.3</v>
      </c>
      <c r="Q30">
        <f>(P30-1.3)/6.45</f>
        <v>5.116279069767442</v>
      </c>
      <c r="R30">
        <v>2813</v>
      </c>
      <c r="S30">
        <f>(R30-1206)/450.8</f>
        <v>3.564773735581189</v>
      </c>
      <c r="T30">
        <v>58.2</v>
      </c>
      <c r="U30">
        <f>(T30-41.4)/4.65</f>
        <v>3.6129032258064524</v>
      </c>
      <c r="V30">
        <v>122</v>
      </c>
      <c r="W30">
        <f>(V30-111)/4.3</f>
        <v>2.558139534883721</v>
      </c>
      <c r="X30">
        <v>272</v>
      </c>
      <c r="Y30">
        <f>(X30-96)/34.4</f>
        <v>5.116279069767442</v>
      </c>
      <c r="Z30">
        <v>83</v>
      </c>
      <c r="AA30">
        <f>(Z30-79)/4.9</f>
        <v>0.8163265306122448</v>
      </c>
      <c r="AB30">
        <v>3</v>
      </c>
      <c r="AC30">
        <f>AB30/3.1</f>
        <v>0.9677419354838709</v>
      </c>
      <c r="AD30">
        <v>74.8</v>
      </c>
      <c r="AE30">
        <f>(AD30-32.2)/9.62</f>
        <v>4.428274428274428</v>
      </c>
      <c r="AF30">
        <v>31</v>
      </c>
      <c r="AG30">
        <f>(AF30-24.6)/2.1</f>
        <v>3.047619047619047</v>
      </c>
      <c r="AH30">
        <v>3.5</v>
      </c>
      <c r="AI30" t="s">
        <v>23</v>
      </c>
    </row>
    <row r="31" spans="1:35" ht="12.75">
      <c r="A31" t="s">
        <v>55</v>
      </c>
      <c r="B31">
        <f>3*D31+3*F31+H31+3.5*J31+3*L31+2*N31+2*O31+1.5*Q31+0.5*S31+0.5*U31+1.5*W31+2*Y31+2*AA31+2*AC31+AE31+AG31+AH31*1.5</f>
        <v>79.48525860149086</v>
      </c>
      <c r="C31">
        <v>203</v>
      </c>
      <c r="D31">
        <f>(C31-163)/54.5</f>
        <v>0.7339449541284404</v>
      </c>
      <c r="E31">
        <v>172</v>
      </c>
      <c r="F31">
        <f>(E31-142)/15.7</f>
        <v>1.910828025477707</v>
      </c>
      <c r="G31">
        <v>78</v>
      </c>
      <c r="H31">
        <f>(G31-64)/8.2</f>
        <v>1.707317073170732</v>
      </c>
      <c r="I31">
        <v>7</v>
      </c>
      <c r="J31">
        <f>(I31-5)/7</f>
        <v>0.2857142857142857</v>
      </c>
      <c r="K31">
        <v>105</v>
      </c>
      <c r="L31">
        <f>(K31-46)/20.3</f>
        <v>2.9064039408866993</v>
      </c>
      <c r="M31">
        <v>3.5</v>
      </c>
      <c r="N31">
        <f>(M31)/2.6</f>
        <v>1.346153846153846</v>
      </c>
      <c r="O31">
        <v>4</v>
      </c>
      <c r="P31">
        <v>19</v>
      </c>
      <c r="Q31">
        <f>(P31-1.3)/6.45</f>
        <v>2.744186046511628</v>
      </c>
      <c r="R31">
        <v>2855</v>
      </c>
      <c r="S31">
        <f>(R31-1206)/450.8</f>
        <v>3.657941437444543</v>
      </c>
      <c r="T31">
        <v>53.1</v>
      </c>
      <c r="U31">
        <f>(T31-41.4)/4.65</f>
        <v>2.516129032258065</v>
      </c>
      <c r="V31">
        <v>114</v>
      </c>
      <c r="W31">
        <f>(V31-111)/4.3</f>
        <v>0.6976744186046512</v>
      </c>
      <c r="X31">
        <v>257</v>
      </c>
      <c r="Y31">
        <f>(X31-96)/34.4</f>
        <v>4.680232558139535</v>
      </c>
      <c r="Z31">
        <v>108</v>
      </c>
      <c r="AA31">
        <f>(Z31-79)/4.9</f>
        <v>5.918367346938775</v>
      </c>
      <c r="AB31">
        <v>11</v>
      </c>
      <c r="AC31">
        <f>AB31/3.1</f>
        <v>3.5483870967741935</v>
      </c>
      <c r="AD31">
        <v>60.1</v>
      </c>
      <c r="AE31">
        <f>(AD31-32.2)/9.62</f>
        <v>2.9002079002079</v>
      </c>
      <c r="AF31">
        <v>37.7</v>
      </c>
      <c r="AG31">
        <f>(AF31-24.6)/2.1</f>
        <v>6.238095238095238</v>
      </c>
      <c r="AH31">
        <v>2.5</v>
      </c>
      <c r="AI31" t="s">
        <v>55</v>
      </c>
    </row>
    <row r="32" spans="1:35" ht="12.75">
      <c r="A32" t="s">
        <v>49</v>
      </c>
      <c r="B32">
        <f>3*D32+3*F32+H32+3.5*J32+3*L32+2*N32+2*O32+1.5*Q32+0.5*S32+0.5*U32+1.5*W32+2*Y32+2*AA32+2*AC32+AE32+AG32+AH32*1.5</f>
        <v>78.13163284331173</v>
      </c>
      <c r="C32">
        <v>327</v>
      </c>
      <c r="D32">
        <f>(C32-163)/54.5</f>
        <v>3.0091743119266057</v>
      </c>
      <c r="E32">
        <v>158</v>
      </c>
      <c r="F32">
        <f>(E32-142)/15.7</f>
        <v>1.019108280254777</v>
      </c>
      <c r="G32">
        <v>71</v>
      </c>
      <c r="H32">
        <f>(G32-64)/8.2</f>
        <v>0.853658536585366</v>
      </c>
      <c r="I32">
        <v>13</v>
      </c>
      <c r="J32">
        <f>(I32-5)/7</f>
        <v>1.1428571428571428</v>
      </c>
      <c r="K32">
        <v>49</v>
      </c>
      <c r="L32">
        <f>(K32-46)/20.3</f>
        <v>0.14778325123152708</v>
      </c>
      <c r="M32">
        <v>3.5</v>
      </c>
      <c r="N32">
        <f>(M32)/2.6</f>
        <v>1.346153846153846</v>
      </c>
      <c r="O32">
        <v>8</v>
      </c>
      <c r="P32">
        <v>1.3</v>
      </c>
      <c r="Q32">
        <f>(P32-1.3)/6.45</f>
        <v>0</v>
      </c>
      <c r="R32">
        <v>3084</v>
      </c>
      <c r="S32">
        <f>(R32-1206)/450.8</f>
        <v>4.165927240461402</v>
      </c>
      <c r="T32">
        <v>61.5</v>
      </c>
      <c r="U32">
        <f>(T32-41.4)/4.65</f>
        <v>4.32258064516129</v>
      </c>
      <c r="V32">
        <v>124</v>
      </c>
      <c r="W32">
        <f>(V32-111)/4.3</f>
        <v>3.0232558139534884</v>
      </c>
      <c r="X32">
        <v>293</v>
      </c>
      <c r="Y32">
        <f>(X32-96)/34.4</f>
        <v>5.726744186046512</v>
      </c>
      <c r="Z32">
        <v>85</v>
      </c>
      <c r="AA32">
        <f>(Z32-79)/4.9</f>
        <v>1.2244897959183672</v>
      </c>
      <c r="AB32">
        <v>4</v>
      </c>
      <c r="AC32">
        <f>AB32/3.1</f>
        <v>1.2903225806451613</v>
      </c>
      <c r="AD32">
        <v>63.9</v>
      </c>
      <c r="AE32">
        <f>(AD32-32.2)/9.62</f>
        <v>3.295218295218295</v>
      </c>
      <c r="AF32">
        <v>24.6</v>
      </c>
      <c r="AG32">
        <f>(AF32-24.6)/2.1</f>
        <v>0</v>
      </c>
      <c r="AH32">
        <v>9</v>
      </c>
      <c r="AI32" t="s">
        <v>52</v>
      </c>
    </row>
    <row r="33" spans="1:35" ht="12.75">
      <c r="A33" t="s">
        <v>24</v>
      </c>
      <c r="B33">
        <f>3*D33+3*F33+H33+3.5*J33+3*L33+2*N33+2*O33+1.5*Q33+0.5*S33+0.5*U33+1.5*W33+2*Y33+2*AA33+2*AC33+AE33+AG33+AH33*1.5</f>
        <v>73.39418237048055</v>
      </c>
      <c r="C33">
        <v>250</v>
      </c>
      <c r="D33">
        <f>(C33-163)/54.5</f>
        <v>1.5963302752293578</v>
      </c>
      <c r="E33">
        <v>174</v>
      </c>
      <c r="F33">
        <f>(E33-142)/15.7</f>
        <v>2.038216560509554</v>
      </c>
      <c r="G33">
        <v>85</v>
      </c>
      <c r="H33">
        <f>(G33-64)/8.2</f>
        <v>2.5609756097560976</v>
      </c>
      <c r="I33">
        <v>16</v>
      </c>
      <c r="J33">
        <f>(I33-5)/7</f>
        <v>1.5714285714285714</v>
      </c>
      <c r="K33">
        <v>65</v>
      </c>
      <c r="L33">
        <f>(K33-46)/20.3</f>
        <v>0.9359605911330049</v>
      </c>
      <c r="M33">
        <v>8.5</v>
      </c>
      <c r="N33">
        <f>(M33)/2.6</f>
        <v>3.269230769230769</v>
      </c>
      <c r="O33">
        <v>0</v>
      </c>
      <c r="P33">
        <v>16</v>
      </c>
      <c r="Q33">
        <f>(P33-1.3)/6.45</f>
        <v>2.27906976744186</v>
      </c>
      <c r="R33">
        <v>2416</v>
      </c>
      <c r="S33">
        <f>(R33-1206)/450.8</f>
        <v>2.6841171251109137</v>
      </c>
      <c r="T33">
        <v>60</v>
      </c>
      <c r="U33">
        <f>(T33-41.4)/4.65</f>
        <v>4</v>
      </c>
      <c r="V33">
        <v>119</v>
      </c>
      <c r="W33">
        <f>(V33-111)/4.3</f>
        <v>1.8604651162790697</v>
      </c>
      <c r="X33">
        <v>210</v>
      </c>
      <c r="Y33">
        <f>(X33-96)/34.4</f>
        <v>3.313953488372093</v>
      </c>
      <c r="Z33">
        <v>98</v>
      </c>
      <c r="AA33">
        <f>(Z33-79)/4.9</f>
        <v>3.877551020408163</v>
      </c>
      <c r="AB33">
        <v>13</v>
      </c>
      <c r="AC33">
        <f>AB33/3.1</f>
        <v>4.193548387096774</v>
      </c>
      <c r="AD33">
        <v>53.5</v>
      </c>
      <c r="AE33">
        <f>(AD33-32.2)/9.62</f>
        <v>2.214137214137214</v>
      </c>
      <c r="AF33">
        <v>31</v>
      </c>
      <c r="AG33">
        <f>(AF33-24.6)/2.1</f>
        <v>3.047619047619047</v>
      </c>
      <c r="AH33">
        <v>5</v>
      </c>
      <c r="AI33" t="s">
        <v>24</v>
      </c>
    </row>
    <row r="34" spans="1:35" ht="12.75">
      <c r="A34" t="s">
        <v>61</v>
      </c>
      <c r="B34">
        <f>3*D34+3*F34+H34+3.5*J34+3*L34+2*N34+2*O34+1.5*Q34+0.5*S34+0.5*U34+1.5*W34+2*Y34+2*AA34+2*AC34+AE34+AG34+AH34*1.5</f>
        <v>64.83407068496285</v>
      </c>
      <c r="C34">
        <v>220</v>
      </c>
      <c r="D34">
        <f>(C34-163)/54.5</f>
        <v>1.0458715596330275</v>
      </c>
      <c r="E34">
        <v>166</v>
      </c>
      <c r="F34">
        <f>(E34-142)/15.7</f>
        <v>1.5286624203821657</v>
      </c>
      <c r="G34">
        <v>87</v>
      </c>
      <c r="H34">
        <f>(G34-64)/8.2</f>
        <v>2.804878048780488</v>
      </c>
      <c r="I34">
        <v>19</v>
      </c>
      <c r="J34">
        <f>(I34-5)/7</f>
        <v>2</v>
      </c>
      <c r="K34">
        <v>62</v>
      </c>
      <c r="L34">
        <f>(K34-46)/20.3</f>
        <v>0.7881773399014778</v>
      </c>
      <c r="M34">
        <v>3</v>
      </c>
      <c r="N34">
        <f>(M34)/2.6</f>
        <v>1.1538461538461537</v>
      </c>
      <c r="O34">
        <v>3</v>
      </c>
      <c r="P34">
        <v>31.3</v>
      </c>
      <c r="Q34">
        <f>(P34-1.3)/6.45</f>
        <v>4.651162790697675</v>
      </c>
      <c r="R34">
        <v>2142</v>
      </c>
      <c r="S34">
        <f>(R34-1206)/450.8</f>
        <v>2.0763087843833183</v>
      </c>
      <c r="T34">
        <v>68.4</v>
      </c>
      <c r="U34">
        <f>(T34-41.4)/4.65</f>
        <v>5.806451612903227</v>
      </c>
      <c r="V34">
        <v>128</v>
      </c>
      <c r="W34">
        <f>(V34-111)/4.3</f>
        <v>3.9534883720930236</v>
      </c>
      <c r="X34">
        <v>175</v>
      </c>
      <c r="Y34">
        <f>(X34-96)/34.4</f>
        <v>2.296511627906977</v>
      </c>
      <c r="Z34">
        <v>87</v>
      </c>
      <c r="AA34">
        <f>(Z34-79)/4.9</f>
        <v>1.6326530612244896</v>
      </c>
      <c r="AB34">
        <v>6</v>
      </c>
      <c r="AC34">
        <f>AB34/3.1</f>
        <v>1.9354838709677418</v>
      </c>
      <c r="AD34">
        <v>49.8</v>
      </c>
      <c r="AE34">
        <f>(AD34-32.2)/9.62</f>
        <v>1.8295218295218292</v>
      </c>
      <c r="AF34">
        <v>29.8</v>
      </c>
      <c r="AG34">
        <f>(AF34-24.6)/2.1</f>
        <v>2.476190476190476</v>
      </c>
      <c r="AH34">
        <v>2.5</v>
      </c>
      <c r="AI34" t="s">
        <v>61</v>
      </c>
    </row>
    <row r="35" spans="1:35" ht="12.75">
      <c r="A35" t="s">
        <v>26</v>
      </c>
      <c r="B35">
        <f>3*D35+3*F35+H35+3.5*J35+3*L35+2*N35+2*O35+1.5*Q35+0.5*S35+0.5*U35+1.5*W35+2*Y35+2*AA35+2*AC35+AE35+AG35+AH35*1.5</f>
        <v>64.69842435320325</v>
      </c>
      <c r="C35">
        <v>253</v>
      </c>
      <c r="D35">
        <f>(C35-163)/54.5</f>
        <v>1.651376146788991</v>
      </c>
      <c r="E35">
        <v>178</v>
      </c>
      <c r="F35">
        <f>(E35-142)/15.7</f>
        <v>2.2929936305732483</v>
      </c>
      <c r="G35">
        <v>86</v>
      </c>
      <c r="H35">
        <f>(G35-64)/8.2</f>
        <v>2.682926829268293</v>
      </c>
      <c r="I35">
        <v>17</v>
      </c>
      <c r="J35">
        <f>(I35-5)/7</f>
        <v>1.7142857142857142</v>
      </c>
      <c r="K35">
        <v>46</v>
      </c>
      <c r="L35">
        <f>(K35-46)/20.3</f>
        <v>0</v>
      </c>
      <c r="M35">
        <v>4</v>
      </c>
      <c r="N35">
        <f>(M35)/2.6</f>
        <v>1.5384615384615383</v>
      </c>
      <c r="O35">
        <v>0</v>
      </c>
      <c r="P35">
        <v>18.1</v>
      </c>
      <c r="Q35">
        <f>(P35-1.3)/6.45</f>
        <v>2.604651162790698</v>
      </c>
      <c r="R35">
        <v>1705</v>
      </c>
      <c r="S35">
        <f>(R35-1206)/450.8</f>
        <v>1.1069210292812777</v>
      </c>
      <c r="T35">
        <v>53.1</v>
      </c>
      <c r="U35">
        <f>(T35-41.4)/4.65</f>
        <v>2.516129032258065</v>
      </c>
      <c r="V35">
        <v>126</v>
      </c>
      <c r="W35">
        <f>(V35-111)/4.3</f>
        <v>3.488372093023256</v>
      </c>
      <c r="X35">
        <v>193</v>
      </c>
      <c r="Y35">
        <f>(X35-96)/34.4</f>
        <v>2.8197674418604652</v>
      </c>
      <c r="Z35">
        <v>91</v>
      </c>
      <c r="AA35">
        <f>(Z35-79)/4.9</f>
        <v>2.4489795918367343</v>
      </c>
      <c r="AB35">
        <v>7</v>
      </c>
      <c r="AC35">
        <f>AB35/3.1</f>
        <v>2.258064516129032</v>
      </c>
      <c r="AD35">
        <v>54.7</v>
      </c>
      <c r="AE35">
        <f>(AD35-32.2)/9.62</f>
        <v>2.338877338877339</v>
      </c>
      <c r="AF35">
        <v>32.5</v>
      </c>
      <c r="AG35">
        <f>(AF35-24.6)/2.1</f>
        <v>3.761904761904761</v>
      </c>
      <c r="AH35">
        <v>6</v>
      </c>
      <c r="AI35" t="s">
        <v>26</v>
      </c>
    </row>
    <row r="36" spans="1:35" ht="12.75">
      <c r="A36" t="s">
        <v>60</v>
      </c>
      <c r="B36">
        <f>3*D36+3*F36+H36+3.5*J36+3*L36+2*N36+2*O36+1.5*Q36+0.5*S36+0.5*U36+1.5*W36+2*Y36+2*AA36+2*AC36+AE36+AG36+AH36*1.5</f>
        <v>62.60680926104564</v>
      </c>
      <c r="C36">
        <v>170</v>
      </c>
      <c r="D36">
        <f>(C36-163)/54.5</f>
        <v>0.12844036697247707</v>
      </c>
      <c r="E36">
        <v>154</v>
      </c>
      <c r="F36">
        <f>(E36-142)/15.7</f>
        <v>0.7643312101910829</v>
      </c>
      <c r="G36">
        <v>85</v>
      </c>
      <c r="H36">
        <f>(G36-64)/8.2</f>
        <v>2.5609756097560976</v>
      </c>
      <c r="I36">
        <v>17</v>
      </c>
      <c r="J36">
        <f>(I36-5)/7</f>
        <v>1.7142857142857142</v>
      </c>
      <c r="K36">
        <v>65</v>
      </c>
      <c r="L36">
        <f>(K36-46)/20.3</f>
        <v>0.9359605911330049</v>
      </c>
      <c r="M36">
        <v>14</v>
      </c>
      <c r="N36">
        <f>(M36)/2.6</f>
        <v>5.384615384615384</v>
      </c>
      <c r="O36">
        <v>2</v>
      </c>
      <c r="P36">
        <v>21.1</v>
      </c>
      <c r="Q36">
        <f>(P36-1.3)/6.45</f>
        <v>3.0697674418604652</v>
      </c>
      <c r="R36">
        <v>1943</v>
      </c>
      <c r="S36">
        <f>(R36-1206)/450.8</f>
        <v>1.6348713398402839</v>
      </c>
      <c r="T36">
        <v>66.8</v>
      </c>
      <c r="U36">
        <f>(T36-41.4)/4.65</f>
        <v>5.462365591397849</v>
      </c>
      <c r="V36">
        <v>121</v>
      </c>
      <c r="W36">
        <f>(V36-111)/4.3</f>
        <v>2.3255813953488373</v>
      </c>
      <c r="X36">
        <v>157</v>
      </c>
      <c r="Y36">
        <f>(X36-96)/34.4</f>
        <v>1.7732558139534884</v>
      </c>
      <c r="Z36">
        <v>88</v>
      </c>
      <c r="AA36">
        <f>(Z36-79)/4.9</f>
        <v>1.8367346938775508</v>
      </c>
      <c r="AB36">
        <v>8</v>
      </c>
      <c r="AC36">
        <f>AB36/3.1</f>
        <v>2.5806451612903225</v>
      </c>
      <c r="AD36">
        <v>43.5</v>
      </c>
      <c r="AE36">
        <f>(AD36-32.2)/9.62</f>
        <v>1.1746361746361744</v>
      </c>
      <c r="AF36">
        <v>29.1</v>
      </c>
      <c r="AG36">
        <f>(AF36-24.6)/2.1</f>
        <v>2.142857142857143</v>
      </c>
      <c r="AH36">
        <v>4.3</v>
      </c>
      <c r="AI36" t="s">
        <v>60</v>
      </c>
    </row>
    <row r="37" spans="1:35" ht="12.75">
      <c r="A37" t="s">
        <v>25</v>
      </c>
      <c r="B37">
        <f>3*D37+3*F37+H37+3.5*J37+3*L37+2*N37+2*O37+1.5*Q37+0.5*S37+0.5*U37+1.5*W37+2*Y37+2*AA37+2*AC37+AE37+AG37+AH37*1.5</f>
        <v>60.56691883936889</v>
      </c>
      <c r="C37">
        <v>236</v>
      </c>
      <c r="D37">
        <f>(C37-163)/54.5</f>
        <v>1.3394495412844036</v>
      </c>
      <c r="E37">
        <v>188</v>
      </c>
      <c r="F37">
        <f>(E37-142)/15.7</f>
        <v>2.9299363057324843</v>
      </c>
      <c r="G37">
        <v>88</v>
      </c>
      <c r="H37">
        <f>(G37-64)/8.2</f>
        <v>2.9268292682926833</v>
      </c>
      <c r="I37">
        <v>5</v>
      </c>
      <c r="J37">
        <f>(I37-5)/7</f>
        <v>0</v>
      </c>
      <c r="K37">
        <v>67</v>
      </c>
      <c r="L37">
        <f>(K37-46)/20.3</f>
        <v>1.0344827586206897</v>
      </c>
      <c r="M37">
        <v>0.5</v>
      </c>
      <c r="N37">
        <f>(M37)/2.6</f>
        <v>0.1923076923076923</v>
      </c>
      <c r="O37">
        <v>0</v>
      </c>
      <c r="P37">
        <v>13</v>
      </c>
      <c r="Q37">
        <f>(P37-1.3)/6.45</f>
        <v>1.813953488372093</v>
      </c>
      <c r="R37">
        <v>3574</v>
      </c>
      <c r="S37">
        <f>(R37-1206)/450.8</f>
        <v>5.252883762200533</v>
      </c>
      <c r="T37">
        <v>51</v>
      </c>
      <c r="U37">
        <f>(T37-41.4)/4.65</f>
        <v>2.064516129032258</v>
      </c>
      <c r="V37">
        <v>122</v>
      </c>
      <c r="W37">
        <f>(V37-111)/4.3</f>
        <v>2.558139534883721</v>
      </c>
      <c r="X37">
        <v>256</v>
      </c>
      <c r="Y37">
        <f>(X37-96)/34.4</f>
        <v>4.651162790697675</v>
      </c>
      <c r="Z37">
        <v>108</v>
      </c>
      <c r="AA37">
        <f>(Z37-79)/4.9</f>
        <v>5.918367346938775</v>
      </c>
      <c r="AB37">
        <v>5</v>
      </c>
      <c r="AC37">
        <f>AB37/3.1</f>
        <v>1.6129032258064515</v>
      </c>
      <c r="AD37">
        <v>53</v>
      </c>
      <c r="AE37">
        <f>(AD37-32.2)/9.62</f>
        <v>2.162162162162162</v>
      </c>
      <c r="AF37">
        <v>33</v>
      </c>
      <c r="AG37">
        <f>(AF37-24.6)/2.1</f>
        <v>3.999999999999999</v>
      </c>
      <c r="AH37">
        <v>0.4</v>
      </c>
      <c r="AI37" t="s">
        <v>25</v>
      </c>
    </row>
    <row r="38" spans="1:35" ht="12.75">
      <c r="A38" t="s">
        <v>64</v>
      </c>
      <c r="B38">
        <f>3*D38+3*F38+H38+3.5*J38+3*L38+2*N38+2*O38+1.5*Q38+0.5*S38+0.5*U38+1.5*W38+2*Y38+2*AA38+2*AC38+AE38+AG38+AH38*1.5</f>
        <v>53.70694619541705</v>
      </c>
      <c r="C38">
        <v>183</v>
      </c>
      <c r="D38">
        <f>(C38-163)/54.5</f>
        <v>0.3669724770642202</v>
      </c>
      <c r="E38">
        <v>159</v>
      </c>
      <c r="F38">
        <f>(E38-142)/15.7</f>
        <v>1.0828025477707006</v>
      </c>
      <c r="G38">
        <v>110</v>
      </c>
      <c r="H38">
        <f>(G38-64)/8.2</f>
        <v>5.609756097560976</v>
      </c>
      <c r="I38">
        <v>11</v>
      </c>
      <c r="J38">
        <f>(I38-5)/7</f>
        <v>0.8571428571428571</v>
      </c>
      <c r="K38">
        <v>59</v>
      </c>
      <c r="L38">
        <f>(K38-46)/20.3</f>
        <v>0.6403940886699507</v>
      </c>
      <c r="M38">
        <v>4.5</v>
      </c>
      <c r="N38">
        <f>(M38)/2.6</f>
        <v>1.7307692307692306</v>
      </c>
      <c r="O38">
        <v>1</v>
      </c>
      <c r="P38">
        <v>29.8</v>
      </c>
      <c r="Q38">
        <f>(P38-1.3)/6.45</f>
        <v>4.4186046511627906</v>
      </c>
      <c r="R38">
        <v>1887</v>
      </c>
      <c r="S38">
        <f>(R38-1206)/450.8</f>
        <v>1.5106477373558118</v>
      </c>
      <c r="T38">
        <v>64.3</v>
      </c>
      <c r="U38">
        <f>(T38-41.4)/4.65</f>
        <v>4.924731182795698</v>
      </c>
      <c r="V38">
        <v>123</v>
      </c>
      <c r="W38">
        <f>(V38-111)/4.3</f>
        <v>2.7906976744186047</v>
      </c>
      <c r="X38">
        <v>158</v>
      </c>
      <c r="Y38">
        <f>(X38-96)/34.4</f>
        <v>1.802325581395349</v>
      </c>
      <c r="Z38">
        <v>84</v>
      </c>
      <c r="AA38">
        <f>(Z38-79)/4.9</f>
        <v>1.0204081632653061</v>
      </c>
      <c r="AB38">
        <v>7</v>
      </c>
      <c r="AC38">
        <v>1.29</v>
      </c>
      <c r="AD38">
        <v>48.7</v>
      </c>
      <c r="AE38">
        <f>(AD38-32.2)/9.62</f>
        <v>1.7151767151767152</v>
      </c>
      <c r="AF38">
        <v>33.3</v>
      </c>
      <c r="AG38">
        <f>(AF38-24.6)/2.1</f>
        <v>4.142857142857141</v>
      </c>
      <c r="AH38">
        <v>3.5</v>
      </c>
      <c r="AI38" t="s">
        <v>65</v>
      </c>
    </row>
    <row r="39" spans="1:35" ht="12.75">
      <c r="A39" t="s">
        <v>59</v>
      </c>
      <c r="B39">
        <f>3*D39+3*F39+H39+3.5*J39+3*L39+2*N39+2*O39+1.5*Q39+0.5*S39+0.5*U39+1.5*W39+2*Y39+2*AA39+2*AC39+AE39+AG39+AH39*1.5</f>
        <v>53.241739460796346</v>
      </c>
      <c r="C39">
        <v>202</v>
      </c>
      <c r="D39">
        <f>(C39-163)/54.5</f>
        <v>0.7155963302752294</v>
      </c>
      <c r="E39">
        <v>161</v>
      </c>
      <c r="F39">
        <f>(E39-142)/15.7</f>
        <v>1.2101910828025477</v>
      </c>
      <c r="G39">
        <v>71</v>
      </c>
      <c r="H39">
        <f>(G39-64)/8.2</f>
        <v>0.853658536585366</v>
      </c>
      <c r="I39">
        <v>18</v>
      </c>
      <c r="J39">
        <f>(I39-5)/7</f>
        <v>1.8571428571428572</v>
      </c>
      <c r="K39">
        <v>48</v>
      </c>
      <c r="L39">
        <f>(K39-46)/20.3</f>
        <v>0.09852216748768472</v>
      </c>
      <c r="M39">
        <v>6.5</v>
      </c>
      <c r="N39">
        <f>(M39)/2.6</f>
        <v>2.5</v>
      </c>
      <c r="O39">
        <v>2</v>
      </c>
      <c r="P39">
        <v>26.6</v>
      </c>
      <c r="Q39">
        <f>(P39-1.3)/6.45</f>
        <v>3.9224806201550386</v>
      </c>
      <c r="R39">
        <v>2574</v>
      </c>
      <c r="S39">
        <f>(R39-1206)/450.8</f>
        <v>3.034605146406389</v>
      </c>
      <c r="T39">
        <v>63.7</v>
      </c>
      <c r="U39">
        <f>(T39-41.4)/4.65</f>
        <v>4.795698924731183</v>
      </c>
      <c r="V39">
        <v>117</v>
      </c>
      <c r="W39">
        <f>(V39-111)/4.3</f>
        <v>1.3953488372093024</v>
      </c>
      <c r="X39">
        <v>216</v>
      </c>
      <c r="Y39">
        <f>(X39-96)/34.4</f>
        <v>3.488372093023256</v>
      </c>
      <c r="Z39">
        <v>85</v>
      </c>
      <c r="AA39">
        <f>(Z39-79)/4.9</f>
        <v>1.2244897959183672</v>
      </c>
      <c r="AB39">
        <v>3</v>
      </c>
      <c r="AC39">
        <f>AB39/3.1</f>
        <v>0.9677419354838709</v>
      </c>
      <c r="AD39">
        <v>54.9</v>
      </c>
      <c r="AE39">
        <f>(AD39-32.2)/9.62</f>
        <v>2.3596673596673594</v>
      </c>
      <c r="AF39">
        <v>30.8</v>
      </c>
      <c r="AG39">
        <f>(AF39-24.6)/2.1</f>
        <v>2.952380952380952</v>
      </c>
      <c r="AH39">
        <v>1.5</v>
      </c>
      <c r="AI39" t="s">
        <v>59</v>
      </c>
    </row>
    <row r="40" spans="3:34" ht="12.75">
      <c r="C40" t="s">
        <v>28</v>
      </c>
      <c r="E40" t="s">
        <v>28</v>
      </c>
      <c r="G40" t="s">
        <v>28</v>
      </c>
      <c r="O40" t="s">
        <v>29</v>
      </c>
      <c r="R40" t="s">
        <v>30</v>
      </c>
      <c r="T40" t="s">
        <v>30</v>
      </c>
      <c r="V40" t="s">
        <v>53</v>
      </c>
      <c r="X40" t="s">
        <v>31</v>
      </c>
      <c r="Z40" t="s">
        <v>31</v>
      </c>
      <c r="AB40" t="s">
        <v>31</v>
      </c>
      <c r="AD40" t="s">
        <v>58</v>
      </c>
      <c r="AF40" t="s">
        <v>58</v>
      </c>
      <c r="AH40" t="s">
        <v>63</v>
      </c>
    </row>
    <row r="41" spans="3:34" ht="12.75">
      <c r="C41" t="s">
        <v>32</v>
      </c>
      <c r="D41" t="s">
        <v>33</v>
      </c>
      <c r="E41" t="s">
        <v>34</v>
      </c>
      <c r="F41" t="s">
        <v>33</v>
      </c>
      <c r="G41" t="s">
        <v>35</v>
      </c>
      <c r="H41" t="s">
        <v>36</v>
      </c>
      <c r="I41" t="s">
        <v>37</v>
      </c>
      <c r="J41" t="s">
        <v>38</v>
      </c>
      <c r="K41" t="s">
        <v>39</v>
      </c>
      <c r="L41" t="s">
        <v>33</v>
      </c>
      <c r="M41" t="s">
        <v>40</v>
      </c>
      <c r="N41" t="s">
        <v>29</v>
      </c>
      <c r="O41" t="s">
        <v>41</v>
      </c>
      <c r="P41" t="s">
        <v>42</v>
      </c>
      <c r="Q41" t="s">
        <v>43</v>
      </c>
      <c r="R41" t="s">
        <v>44</v>
      </c>
      <c r="S41" t="s">
        <v>45</v>
      </c>
      <c r="T41" t="s">
        <v>46</v>
      </c>
      <c r="U41" t="s">
        <v>45</v>
      </c>
      <c r="V41" t="s">
        <v>54</v>
      </c>
      <c r="W41" t="s">
        <v>43</v>
      </c>
      <c r="X41" t="s">
        <v>44</v>
      </c>
      <c r="Y41" t="s">
        <v>29</v>
      </c>
      <c r="Z41" t="s">
        <v>47</v>
      </c>
      <c r="AA41" t="s">
        <v>29</v>
      </c>
      <c r="AB41" t="s">
        <v>48</v>
      </c>
      <c r="AD41" t="s">
        <v>44</v>
      </c>
      <c r="AE41" t="s">
        <v>36</v>
      </c>
      <c r="AF41" t="s">
        <v>57</v>
      </c>
      <c r="AG41" t="s">
        <v>36</v>
      </c>
      <c r="AH41" t="s">
        <v>43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2015-11-22T14:34:34Z</cp:lastPrinted>
  <dcterms:created xsi:type="dcterms:W3CDTF">2002-02-09T20:35:05Z</dcterms:created>
  <dcterms:modified xsi:type="dcterms:W3CDTF">2015-11-22T14:50:33Z</dcterms:modified>
  <cp:category/>
  <cp:version/>
  <cp:contentType/>
  <cp:contentStatus/>
</cp:coreProperties>
</file>