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<sst xmlns="http://schemas.openxmlformats.org/spreadsheetml/2006/main" count="299" uniqueCount="131">
  <si>
    <t>Ba.Bonds</t>
  </si>
  <si>
    <t>W.Mays</t>
  </si>
  <si>
    <t>T.Williams</t>
  </si>
  <si>
    <t>S.Musial</t>
  </si>
  <si>
    <t>M.Mantle</t>
  </si>
  <si>
    <t>H.Aaron</t>
  </si>
  <si>
    <t>M.Schmidt</t>
  </si>
  <si>
    <t>A.Pujols</t>
  </si>
  <si>
    <t>A.Rodriguez</t>
  </si>
  <si>
    <t>F.Robinson</t>
  </si>
  <si>
    <t>R.Henderson</t>
  </si>
  <si>
    <t>J.Morgan</t>
  </si>
  <si>
    <t>C.Yazstremski</t>
  </si>
  <si>
    <t>G.Brett</t>
  </si>
  <si>
    <t>J.Bench</t>
  </si>
  <si>
    <t>F.Thomas</t>
  </si>
  <si>
    <t>K.Griffey Jr</t>
  </si>
  <si>
    <t>C.Ripken</t>
  </si>
  <si>
    <t>E.Mathews</t>
  </si>
  <si>
    <t>A.Kaline</t>
  </si>
  <si>
    <t>R.Jackson</t>
  </si>
  <si>
    <t>W.Boggs</t>
  </si>
  <si>
    <t>J.Bagwell</t>
  </si>
  <si>
    <t>T.Gwynn</t>
  </si>
  <si>
    <t>P.Rose</t>
  </si>
  <si>
    <t>R.Clemente</t>
  </si>
  <si>
    <t>Y.Berra</t>
  </si>
  <si>
    <t>M.Ramirez</t>
  </si>
  <si>
    <t>E.Murray</t>
  </si>
  <si>
    <t>R.Carew</t>
  </si>
  <si>
    <t>R.Yount</t>
  </si>
  <si>
    <t>R.Sandberg</t>
  </si>
  <si>
    <t>W.McCovey</t>
  </si>
  <si>
    <t>E.Banks</t>
  </si>
  <si>
    <t>W.Stargell</t>
  </si>
  <si>
    <t>B.Robinson</t>
  </si>
  <si>
    <t>H.Killebrew</t>
  </si>
  <si>
    <t>D.Winfield</t>
  </si>
  <si>
    <t>J.Robinson</t>
  </si>
  <si>
    <t>M.Piazza</t>
  </si>
  <si>
    <t>M.McGwire</t>
  </si>
  <si>
    <t>D.Jeter</t>
  </si>
  <si>
    <t>R.Alomar</t>
  </si>
  <si>
    <t>G.Sheffield</t>
  </si>
  <si>
    <t>I.Rodriguez</t>
  </si>
  <si>
    <t>K.Puckett</t>
  </si>
  <si>
    <t>D.Allen</t>
  </si>
  <si>
    <t>D.Snider</t>
  </si>
  <si>
    <t>O.Smith</t>
  </si>
  <si>
    <t>G.Carter</t>
  </si>
  <si>
    <t>A.Dawson</t>
  </si>
  <si>
    <t>R.Santo</t>
  </si>
  <si>
    <t>C.Biggio</t>
  </si>
  <si>
    <t>T.Raines</t>
  </si>
  <si>
    <t>C.Jones</t>
  </si>
  <si>
    <t>Ja.Giambi</t>
  </si>
  <si>
    <t>S.Sosa</t>
  </si>
  <si>
    <t>R.Kiner</t>
  </si>
  <si>
    <t>V.Guerrero</t>
  </si>
  <si>
    <t>K.Hernandez</t>
  </si>
  <si>
    <t>C.Fisk</t>
  </si>
  <si>
    <t>E.Martinez</t>
  </si>
  <si>
    <t>Bi.Williams</t>
  </si>
  <si>
    <t>W.Clark</t>
  </si>
  <si>
    <t>J.Thome</t>
  </si>
  <si>
    <t>D.Parker</t>
  </si>
  <si>
    <t>D.Murphy</t>
  </si>
  <si>
    <t>R.Palmiero</t>
  </si>
  <si>
    <t>J.Edmonds</t>
  </si>
  <si>
    <t>J.Rice</t>
  </si>
  <si>
    <t>P.Molitor</t>
  </si>
  <si>
    <t>D.Mattingly</t>
  </si>
  <si>
    <t>B.Larkin</t>
  </si>
  <si>
    <t>R.Campanella</t>
  </si>
  <si>
    <t>B.Grich</t>
  </si>
  <si>
    <t>L.Walker</t>
  </si>
  <si>
    <t>I.Suzuki</t>
  </si>
  <si>
    <t>T.Helton</t>
  </si>
  <si>
    <t>L.Berkman</t>
  </si>
  <si>
    <t>S.Rolen</t>
  </si>
  <si>
    <t>O.Cepeda</t>
  </si>
  <si>
    <t>J.Kent</t>
  </si>
  <si>
    <t>M.Minoso</t>
  </si>
  <si>
    <t>N.Fox</t>
  </si>
  <si>
    <t>L.Doby</t>
  </si>
  <si>
    <t>A.Belle</t>
  </si>
  <si>
    <t>C.Beltran</t>
  </si>
  <si>
    <t>K.Boyer</t>
  </si>
  <si>
    <t>C.Delgado</t>
  </si>
  <si>
    <t>A.Jones</t>
  </si>
  <si>
    <t>Be.Williams</t>
  </si>
  <si>
    <t>D.Ortiz</t>
  </si>
  <si>
    <t>B.Abreu</t>
  </si>
  <si>
    <t>J.Mauer</t>
  </si>
  <si>
    <t>C.Utley</t>
  </si>
  <si>
    <t>D.Wright</t>
  </si>
  <si>
    <t>H.Ramirez</t>
  </si>
  <si>
    <t>M.Cabrera</t>
  </si>
  <si>
    <t>life</t>
  </si>
  <si>
    <t>best 5</t>
  </si>
  <si>
    <t>top 5s</t>
  </si>
  <si>
    <t>top 5's</t>
  </si>
  <si>
    <t>MVP</t>
  </si>
  <si>
    <t>x4</t>
  </si>
  <si>
    <t>WAR</t>
  </si>
  <si>
    <t>x2</t>
  </si>
  <si>
    <t>x3</t>
  </si>
  <si>
    <t>BR,RC</t>
  </si>
  <si>
    <t>x1.5</t>
  </si>
  <si>
    <t>major</t>
  </si>
  <si>
    <t>best5</t>
  </si>
  <si>
    <t>tot</t>
  </si>
  <si>
    <t>best4</t>
  </si>
  <si>
    <t>top5s</t>
  </si>
  <si>
    <t>DefWins</t>
  </si>
  <si>
    <t>x.5</t>
  </si>
  <si>
    <t>SB</t>
  </si>
  <si>
    <t>allstr</t>
  </si>
  <si>
    <t>x1</t>
  </si>
  <si>
    <t>gldgl</t>
  </si>
  <si>
    <t>RRBI</t>
  </si>
  <si>
    <t>OPS+</t>
  </si>
  <si>
    <t>Hall</t>
  </si>
  <si>
    <t>WinSh</t>
  </si>
  <si>
    <t>A.Beltre</t>
  </si>
  <si>
    <t>R.Cano</t>
  </si>
  <si>
    <t>D.Pedroia</t>
  </si>
  <si>
    <t>R.Braun</t>
  </si>
  <si>
    <t>A.Gonzalez</t>
  </si>
  <si>
    <t>Post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</si>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</sst>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7"/>
  <sheetViews>
    <sheetView tabSelected="1" zoomScalePageLayoutView="0" workbookViewId="0" topLeftCell="A1">
      <selection activeCell="A106" sqref="A106:IV106"/>
    </sheetView>
  </sheetViews>
  <sheetFormatPr defaultColWidth="9.140625" defaultRowHeight="12.75"/>
  <cols>
    <col min="1" max="1" width="13.421875" style="0" bestFit="1" customWidth="1"/>
    <col min="3" max="4" width="5.7109375" style="0" customWidth="1"/>
    <col min="5" max="5" width="6.00390625" style="0" customWidth="1"/>
    <col min="6" max="6" width="5.7109375" style="0" customWidth="1"/>
    <col min="7" max="7" width="5.00390625" style="0" customWidth="1"/>
    <col min="8" max="13" width="5.7109375" style="0" customWidth="1"/>
    <col min="14" max="14" width="4.7109375" style="0" customWidth="1"/>
    <col min="15" max="16" width="5.7109375" style="0" customWidth="1"/>
    <col min="17" max="18" width="4.7109375" style="0" customWidth="1"/>
    <col min="19" max="19" width="5.00390625" style="0" customWidth="1"/>
    <col min="20" max="20" width="5.7109375" style="0" customWidth="1"/>
    <col min="35" max="36" width="5.7109375" style="0" customWidth="1"/>
    <col min="37" max="37" width="13.421875" style="0" bestFit="1" customWidth="1"/>
  </cols>
  <sheetData>
    <row r="1" spans="1:36" ht="12.75">
      <c r="A1" t="s">
        <v>130</v>
      </c>
      <c r="E1" t="s">
        <v>98</v>
      </c>
      <c r="G1" t="s">
        <v>99</v>
      </c>
      <c r="I1" t="s">
        <v>100</v>
      </c>
      <c r="K1" t="s">
        <v>101</v>
      </c>
      <c r="M1" t="s">
        <v>109</v>
      </c>
      <c r="S1" t="s">
        <v>98</v>
      </c>
      <c r="U1" t="s">
        <v>110</v>
      </c>
      <c r="Y1" t="s">
        <v>105</v>
      </c>
      <c r="Z1" t="s">
        <v>111</v>
      </c>
      <c r="AA1" t="s">
        <v>105</v>
      </c>
      <c r="AB1" t="s">
        <v>112</v>
      </c>
      <c r="AD1" t="s">
        <v>113</v>
      </c>
      <c r="AF1" t="s">
        <v>114</v>
      </c>
      <c r="AG1" t="s">
        <v>115</v>
      </c>
      <c r="AH1" t="s">
        <v>116</v>
      </c>
      <c r="AI1" t="s">
        <v>115</v>
      </c>
      <c r="AJ1" t="s">
        <v>108</v>
      </c>
    </row>
    <row r="2" spans="3:36" ht="12.75">
      <c r="C2" t="s">
        <v>102</v>
      </c>
      <c r="D2" t="s">
        <v>103</v>
      </c>
      <c r="E2" t="s">
        <v>104</v>
      </c>
      <c r="F2" t="s">
        <v>103</v>
      </c>
      <c r="G2" t="s">
        <v>104</v>
      </c>
      <c r="H2" t="s">
        <v>105</v>
      </c>
      <c r="I2" t="s">
        <v>104</v>
      </c>
      <c r="J2" t="s">
        <v>106</v>
      </c>
      <c r="K2" t="s">
        <v>107</v>
      </c>
      <c r="L2" t="s">
        <v>108</v>
      </c>
      <c r="M2" t="s">
        <v>117</v>
      </c>
      <c r="N2" t="s">
        <v>108</v>
      </c>
      <c r="O2" t="s">
        <v>117</v>
      </c>
      <c r="P2" t="s">
        <v>118</v>
      </c>
      <c r="Q2" t="s">
        <v>119</v>
      </c>
      <c r="R2" t="s">
        <v>105</v>
      </c>
      <c r="S2" t="s">
        <v>120</v>
      </c>
      <c r="T2" t="s">
        <v>115</v>
      </c>
      <c r="U2" t="s">
        <v>120</v>
      </c>
      <c r="V2" t="s">
        <v>115</v>
      </c>
      <c r="W2" t="s">
        <v>121</v>
      </c>
      <c r="X2" t="s">
        <v>108</v>
      </c>
      <c r="Y2" t="s">
        <v>122</v>
      </c>
      <c r="Z2" t="s">
        <v>123</v>
      </c>
      <c r="AB2" t="s">
        <v>123</v>
      </c>
      <c r="AC2" t="s">
        <v>105</v>
      </c>
      <c r="AD2" t="s">
        <v>123</v>
      </c>
      <c r="AE2" t="s">
        <v>105</v>
      </c>
      <c r="AJ2" t="s">
        <v>129</v>
      </c>
    </row>
    <row r="3" spans="1:37" ht="12.75">
      <c r="A3" t="s">
        <v>0</v>
      </c>
      <c r="B3">
        <f>4*D3+4*F3+2*H3+3*J3+1.5*L3+1.5*N3+P3+R3*2+T3/2+V3/2+1.5*X3+2*Y3+2*AA3+2*AC3+2*AE3+0.5*AG3+AI3*0.5+AJ3*1.5</f>
        <v>275.1288242741398</v>
      </c>
      <c r="C3">
        <v>106</v>
      </c>
      <c r="D3">
        <f>(C3-3.5)/10.25</f>
        <v>10</v>
      </c>
      <c r="E3">
        <v>158.1</v>
      </c>
      <c r="F3">
        <f>(E3-31.6)/12.65</f>
        <v>10</v>
      </c>
      <c r="G3">
        <v>58.5</v>
      </c>
      <c r="H3">
        <f>(G3-24.2)/3.43</f>
        <v>9.999999999999998</v>
      </c>
      <c r="I3">
        <v>68</v>
      </c>
      <c r="J3">
        <f>I3/6.8</f>
        <v>10</v>
      </c>
      <c r="K3">
        <v>125</v>
      </c>
      <c r="L3">
        <f>(K3)/12.7</f>
        <v>9.84251968503937</v>
      </c>
      <c r="M3">
        <v>10</v>
      </c>
      <c r="N3">
        <f>M3/1.2</f>
        <v>8.333333333333334</v>
      </c>
      <c r="O3">
        <v>14</v>
      </c>
      <c r="P3">
        <f>(O3-2)/1.9</f>
        <v>6.315789473684211</v>
      </c>
      <c r="Q3">
        <v>8</v>
      </c>
      <c r="R3">
        <f>8*(Q3-1)/15+2</f>
        <v>5.733333333333333</v>
      </c>
      <c r="S3">
        <v>4223</v>
      </c>
      <c r="T3">
        <f>(S3-1325)/314.6</f>
        <v>9.211697393515575</v>
      </c>
      <c r="U3">
        <v>60.7</v>
      </c>
      <c r="V3">
        <f>(U3-37.7)/3.48</f>
        <v>6.609195402298851</v>
      </c>
      <c r="W3">
        <v>182</v>
      </c>
      <c r="X3">
        <f>(W3-87)/10.4</f>
        <v>9.134615384615385</v>
      </c>
      <c r="Y3">
        <v>2</v>
      </c>
      <c r="Z3">
        <v>714</v>
      </c>
      <c r="AA3">
        <f>(Z3-182)/53.2</f>
        <v>10</v>
      </c>
      <c r="AB3">
        <v>203</v>
      </c>
      <c r="AC3">
        <f>(AB3-103)/10</f>
        <v>10</v>
      </c>
      <c r="AD3">
        <v>74</v>
      </c>
      <c r="AE3">
        <f>AD3/7.4</f>
        <v>10</v>
      </c>
      <c r="AF3">
        <v>6.7</v>
      </c>
      <c r="AG3">
        <f>(AF3+28.6)/7.2</f>
        <v>4.902777777777779</v>
      </c>
      <c r="AH3">
        <v>514</v>
      </c>
      <c r="AI3">
        <f>(AH3-4)/140.2</f>
        <v>3.6376604850213985</v>
      </c>
      <c r="AJ3">
        <v>6.8</v>
      </c>
      <c r="AK3" t="s">
        <v>0</v>
      </c>
    </row>
    <row r="4" spans="1:37" ht="12.75">
      <c r="A4" t="s">
        <v>1</v>
      </c>
      <c r="B4">
        <f>4*D4+4*F4+2*H4+3*J4+1.5*L4+1.5*N4+P4+R4*2+T4/2+V4/2+1.5*X4+2*Y4+2*AA4+2*AC4+2*AE4+0.5*AG4+AI4*0.5+AJ4*1.5</f>
        <v>250.65847267809363</v>
      </c>
      <c r="C4">
        <v>60.5</v>
      </c>
      <c r="D4">
        <f>(C4-3.5)/10.25</f>
        <v>5.560975609756097</v>
      </c>
      <c r="E4">
        <v>150.8</v>
      </c>
      <c r="F4">
        <f>(E4-31.6)/12.65</f>
        <v>9.422924901185771</v>
      </c>
      <c r="G4">
        <v>52.4</v>
      </c>
      <c r="H4">
        <f>(G4-24.2)/3.43</f>
        <v>8.221574344023322</v>
      </c>
      <c r="I4">
        <v>64</v>
      </c>
      <c r="J4">
        <f>I4/6.8</f>
        <v>9.411764705882353</v>
      </c>
      <c r="K4">
        <v>96</v>
      </c>
      <c r="L4">
        <f>(K4)/12.7</f>
        <v>7.559055118110237</v>
      </c>
      <c r="M4">
        <v>10</v>
      </c>
      <c r="N4">
        <f>M4/1.2</f>
        <v>8.333333333333334</v>
      </c>
      <c r="O4">
        <v>19</v>
      </c>
      <c r="P4">
        <f>(O4-2)/1.9</f>
        <v>8.947368421052632</v>
      </c>
      <c r="Q4">
        <v>15</v>
      </c>
      <c r="R4">
        <f>8*(Q4-1)/15+2</f>
        <v>9.466666666666667</v>
      </c>
      <c r="S4">
        <v>3965</v>
      </c>
      <c r="T4">
        <f>(S4-1325)/314.6</f>
        <v>8.391608391608392</v>
      </c>
      <c r="U4">
        <v>66.93</v>
      </c>
      <c r="V4">
        <f>(U4-37.7)/3.48</f>
        <v>8.399425287356323</v>
      </c>
      <c r="W4">
        <v>156</v>
      </c>
      <c r="X4">
        <f>(W4-87)/10.4</f>
        <v>6.634615384615384</v>
      </c>
      <c r="Y4">
        <v>9.6</v>
      </c>
      <c r="Z4">
        <v>642</v>
      </c>
      <c r="AA4">
        <f>(Z4-182)/53.2</f>
        <v>8.646616541353383</v>
      </c>
      <c r="AB4">
        <v>164</v>
      </c>
      <c r="AC4">
        <f>(AB4-103)/9.9</f>
        <v>6.161616161616162</v>
      </c>
      <c r="AD4">
        <v>63</v>
      </c>
      <c r="AE4">
        <f>AD4/7.4</f>
        <v>8.513513513513512</v>
      </c>
      <c r="AF4">
        <v>18.1</v>
      </c>
      <c r="AG4">
        <f>(AF4+28.6)/7.2</f>
        <v>6.486111111111112</v>
      </c>
      <c r="AH4">
        <v>338</v>
      </c>
      <c r="AI4">
        <f>(AH4-4)/140.2</f>
        <v>2.3823109843081314</v>
      </c>
      <c r="AJ4">
        <v>3.8</v>
      </c>
      <c r="AK4" t="s">
        <v>1</v>
      </c>
    </row>
    <row r="5" spans="1:37" ht="12.75">
      <c r="A5" t="s">
        <v>2</v>
      </c>
      <c r="B5">
        <f>4*D5+4*F5+2*H5+3*J5+1.5*L5+1.5*N5+P5+R5*2+T5/2+V5/2+1.5*X5+2*Y5+2*AA5+2*AC5+2*AE5+0.5*AG5+AI5*0.5+AJ5*1.5</f>
        <v>220.40286627326049</v>
      </c>
      <c r="C5">
        <v>73.5</v>
      </c>
      <c r="D5">
        <f>(C5-3.5)/10.25</f>
        <v>6.829268292682927</v>
      </c>
      <c r="E5">
        <v>119.8</v>
      </c>
      <c r="F5">
        <f>(E5-31.6)/12.65</f>
        <v>6.9723320158102755</v>
      </c>
      <c r="G5">
        <v>54.3</v>
      </c>
      <c r="H5">
        <f>(G5-24.2)/3.43</f>
        <v>8.775510204081632</v>
      </c>
      <c r="I5">
        <v>49</v>
      </c>
      <c r="J5">
        <f>I5/6.8</f>
        <v>7.205882352941177</v>
      </c>
      <c r="K5">
        <v>127</v>
      </c>
      <c r="L5">
        <f>(K5)/12.7</f>
        <v>10</v>
      </c>
      <c r="M5">
        <v>12</v>
      </c>
      <c r="N5">
        <f>M5/1.2</f>
        <v>10</v>
      </c>
      <c r="O5">
        <v>17</v>
      </c>
      <c r="P5">
        <f>(O5-2)/1.9</f>
        <v>7.894736842105264</v>
      </c>
      <c r="Q5">
        <v>0</v>
      </c>
      <c r="R5">
        <v>0</v>
      </c>
      <c r="S5">
        <v>3637</v>
      </c>
      <c r="T5">
        <f>(S5-1325)/314.6</f>
        <v>7.349014621741894</v>
      </c>
      <c r="U5">
        <v>72.5</v>
      </c>
      <c r="V5">
        <f>(U5-37.7)/3.48</f>
        <v>10</v>
      </c>
      <c r="W5">
        <v>191</v>
      </c>
      <c r="X5">
        <f>(W5-87)/10.4</f>
        <v>10</v>
      </c>
      <c r="Y5">
        <v>9.4</v>
      </c>
      <c r="Z5">
        <v>555</v>
      </c>
      <c r="AA5">
        <f>(Z5-182)/53.2</f>
        <v>7.011278195488721</v>
      </c>
      <c r="AB5">
        <v>181</v>
      </c>
      <c r="AC5">
        <f>(AB5-103)/9.9</f>
        <v>7.878787878787879</v>
      </c>
      <c r="AD5">
        <v>54</v>
      </c>
      <c r="AE5">
        <f>AD5/7.4</f>
        <v>7.297297297297297</v>
      </c>
      <c r="AF5">
        <v>-13.3</v>
      </c>
      <c r="AG5">
        <f>(AF5+28.6)/7.2</f>
        <v>2.125</v>
      </c>
      <c r="AH5">
        <v>24</v>
      </c>
      <c r="AI5">
        <f>(AH5-4)/140.2</f>
        <v>0.14265335235378032</v>
      </c>
      <c r="AJ5">
        <v>0.1</v>
      </c>
      <c r="AK5" t="s">
        <v>2</v>
      </c>
    </row>
    <row r="6" spans="1:37" ht="12.75">
      <c r="A6" t="s">
        <v>4</v>
      </c>
      <c r="B6">
        <f>4*D6+4*F6+2*H6+3*J6+1.5*L6+1.5*N6+P6+R6*2+T6/2+V6/2+1.5*X6+2*Y6+2*AA6+2*AC6+2*AE6+0.5*AG6+AI6*0.5+AJ6*1.5</f>
        <v>220.30139845015432</v>
      </c>
      <c r="C6">
        <v>67.5</v>
      </c>
      <c r="D6">
        <f>(C6-3.5)/10.25</f>
        <v>6.2439024390243905</v>
      </c>
      <c r="E6">
        <v>105.5</v>
      </c>
      <c r="F6">
        <f>(E6-31.6)/12.65</f>
        <v>5.841897233201581</v>
      </c>
      <c r="G6">
        <v>56.6</v>
      </c>
      <c r="H6">
        <f>(G6-24.2)/3.43</f>
        <v>9.446064139941692</v>
      </c>
      <c r="I6">
        <v>47</v>
      </c>
      <c r="J6">
        <f>I6/6.8</f>
        <v>6.911764705882353</v>
      </c>
      <c r="K6">
        <v>113</v>
      </c>
      <c r="L6">
        <f>(K6)/12.7</f>
        <v>8.89763779527559</v>
      </c>
      <c r="M6">
        <v>6</v>
      </c>
      <c r="N6">
        <f>M6/1.2</f>
        <v>5</v>
      </c>
      <c r="O6">
        <v>16</v>
      </c>
      <c r="P6">
        <f>(O6-2)/1.9</f>
        <v>7.36842105263158</v>
      </c>
      <c r="Q6">
        <v>3</v>
      </c>
      <c r="R6">
        <f>8*(Q6-1)/15+2</f>
        <v>3.0666666666666664</v>
      </c>
      <c r="S6">
        <v>3186</v>
      </c>
      <c r="T6">
        <f>(S6-1325)/314.6</f>
        <v>5.915448188175461</v>
      </c>
      <c r="U6">
        <v>64.1</v>
      </c>
      <c r="V6">
        <f>(U6-37.7)/3.48</f>
        <v>7.5862068965517215</v>
      </c>
      <c r="W6">
        <v>172</v>
      </c>
      <c r="X6">
        <f>(W6-87)/10.4</f>
        <v>8.173076923076923</v>
      </c>
      <c r="Y6">
        <v>8.6</v>
      </c>
      <c r="Z6">
        <v>565</v>
      </c>
      <c r="AA6">
        <f>(Z6-182)/53.2</f>
        <v>7.1992481203007515</v>
      </c>
      <c r="AB6">
        <v>189</v>
      </c>
      <c r="AC6">
        <f>(AB6-103)/9.9</f>
        <v>8.686868686868687</v>
      </c>
      <c r="AD6">
        <v>51</v>
      </c>
      <c r="AE6">
        <f>AD6/7.4</f>
        <v>6.891891891891891</v>
      </c>
      <c r="AF6">
        <v>-10.1</v>
      </c>
      <c r="AG6">
        <f>(AF6+28.6)/7.2</f>
        <v>2.569444444444444</v>
      </c>
      <c r="AH6">
        <v>153</v>
      </c>
      <c r="AI6">
        <f>(AH6-4)/140.2</f>
        <v>1.0627674750356635</v>
      </c>
      <c r="AJ6">
        <v>9.6</v>
      </c>
      <c r="AK6" t="s">
        <v>4</v>
      </c>
    </row>
    <row r="7" spans="1:37" ht="12.75">
      <c r="A7" t="s">
        <v>3</v>
      </c>
      <c r="B7">
        <f>4*D7+4*F7+2*H7+3*J7+1.5*L7+1.5*N7+P7+R7*2+T7/2+V7/2+1.5*X7+2*Y7+2*AA7+2*AC7+2*AE7+0.5*AG7+AI7*0.5+AJ7*1.5</f>
        <v>217.0929290730212</v>
      </c>
      <c r="C7">
        <v>78.5</v>
      </c>
      <c r="D7">
        <f>(C7-3.5)/10.25</f>
        <v>7.317073170731708</v>
      </c>
      <c r="E7">
        <v>123.4</v>
      </c>
      <c r="F7">
        <f>(E7-31.6)/12.65</f>
        <v>7.256916996047432</v>
      </c>
      <c r="G7">
        <v>48</v>
      </c>
      <c r="H7">
        <f>(G7-24.2)/3.43</f>
        <v>6.938775510204081</v>
      </c>
      <c r="I7">
        <v>39</v>
      </c>
      <c r="J7">
        <f>I7/6.8</f>
        <v>5.735294117647059</v>
      </c>
      <c r="K7">
        <v>118</v>
      </c>
      <c r="L7">
        <f>(K7)/12.7</f>
        <v>9.291338582677167</v>
      </c>
      <c r="M7">
        <v>12</v>
      </c>
      <c r="N7">
        <f>M7/1.2</f>
        <v>10</v>
      </c>
      <c r="O7">
        <v>20</v>
      </c>
      <c r="P7">
        <f>(O7-2)/1.9</f>
        <v>9.473684210526317</v>
      </c>
      <c r="Q7">
        <v>0</v>
      </c>
      <c r="R7">
        <v>0</v>
      </c>
      <c r="S7">
        <v>3900</v>
      </c>
      <c r="T7">
        <f>(S7-1325)/314.6</f>
        <v>8.184996821360457</v>
      </c>
      <c r="U7">
        <v>64.5</v>
      </c>
      <c r="V7">
        <f>(U7-37.7)/3.48</f>
        <v>7.701149425287356</v>
      </c>
      <c r="W7">
        <v>159</v>
      </c>
      <c r="X7">
        <f>(W7-87)/10.4</f>
        <v>6.9230769230769225</v>
      </c>
      <c r="Y7">
        <v>9.4</v>
      </c>
      <c r="Z7">
        <v>604</v>
      </c>
      <c r="AA7">
        <f>(Z7-182)/53.2</f>
        <v>7.932330827067669</v>
      </c>
      <c r="AB7">
        <v>169</v>
      </c>
      <c r="AC7">
        <f>(AB7-103)/9.9</f>
        <v>6.666666666666666</v>
      </c>
      <c r="AD7">
        <v>48</v>
      </c>
      <c r="AE7">
        <f>AD7/7.4</f>
        <v>6.486486486486486</v>
      </c>
      <c r="AF7">
        <v>-9.3</v>
      </c>
      <c r="AG7">
        <f>(AF7+28.6)/7.2</f>
        <v>2.680555555555556</v>
      </c>
      <c r="AH7">
        <v>78</v>
      </c>
      <c r="AI7">
        <f>(AH7-4)/140.2</f>
        <v>0.5278174037089872</v>
      </c>
      <c r="AJ7">
        <v>5.6</v>
      </c>
      <c r="AK7" t="s">
        <v>3</v>
      </c>
    </row>
    <row r="8" spans="1:37" ht="12.75">
      <c r="A8" t="s">
        <v>5</v>
      </c>
      <c r="B8">
        <f>4*D8+4*F8+2*H8+3*J8+1.5*L8+1.5*N8+P8+R8*2+T8/2+V8/2+1.5*X8+2*Y8+2*AA8+2*AC8+2*AE8+0.5*AG8+AI8*0.5+AJ8*1.5</f>
        <v>216.40071921016482</v>
      </c>
      <c r="C8">
        <v>53</v>
      </c>
      <c r="D8">
        <f>(C8-3.5)/10.25</f>
        <v>4.829268292682927</v>
      </c>
      <c r="E8">
        <v>137.3</v>
      </c>
      <c r="F8">
        <f>(E8-31.6)/12.65</f>
        <v>8.355731225296443</v>
      </c>
      <c r="G8">
        <v>45.2</v>
      </c>
      <c r="H8">
        <f>(G8-24.2)/3.43</f>
        <v>6.122448979591837</v>
      </c>
      <c r="I8">
        <v>44</v>
      </c>
      <c r="J8">
        <f>I8/6.8</f>
        <v>6.470588235294118</v>
      </c>
      <c r="K8">
        <v>96</v>
      </c>
      <c r="L8">
        <f>(K8)/12.7</f>
        <v>7.559055118110237</v>
      </c>
      <c r="M8">
        <v>7</v>
      </c>
      <c r="N8">
        <f>M8/1.2</f>
        <v>5.833333333333334</v>
      </c>
      <c r="O8">
        <v>21</v>
      </c>
      <c r="P8">
        <f>(O8-2)/1.9</f>
        <v>10</v>
      </c>
      <c r="Q8">
        <v>3</v>
      </c>
      <c r="R8">
        <f>8*(Q8-1)/15+2</f>
        <v>3.0666666666666664</v>
      </c>
      <c r="S8">
        <v>4471</v>
      </c>
      <c r="T8">
        <f>(S8-1325)/314.6</f>
        <v>10</v>
      </c>
      <c r="U8">
        <v>67.8</v>
      </c>
      <c r="V8">
        <f>(U8-37.7)/3.48</f>
        <v>8.64942528735632</v>
      </c>
      <c r="W8">
        <v>155</v>
      </c>
      <c r="X8">
        <f>(W8-87)/10.4</f>
        <v>6.538461538461538</v>
      </c>
      <c r="Y8">
        <v>9.9</v>
      </c>
      <c r="Z8">
        <v>643</v>
      </c>
      <c r="AA8">
        <f>(Z8-182)/53.2</f>
        <v>8.665413533834586</v>
      </c>
      <c r="AB8">
        <v>152</v>
      </c>
      <c r="AC8">
        <f>(AB8-103)/9.9</f>
        <v>4.949494949494949</v>
      </c>
      <c r="AD8">
        <v>46</v>
      </c>
      <c r="AE8">
        <f>AD8/7.4</f>
        <v>6.216216216216216</v>
      </c>
      <c r="AF8">
        <v>-4.9</v>
      </c>
      <c r="AG8">
        <f>(AF8+28.6)/7.2</f>
        <v>3.291666666666667</v>
      </c>
      <c r="AH8">
        <v>240</v>
      </c>
      <c r="AI8">
        <f>(AH8-4)/140.2</f>
        <v>1.6833095577746078</v>
      </c>
      <c r="AJ8">
        <v>9.8</v>
      </c>
      <c r="AK8" t="s">
        <v>5</v>
      </c>
    </row>
    <row r="9" spans="1:37" ht="12.75">
      <c r="A9" t="s">
        <v>6</v>
      </c>
      <c r="B9">
        <f>4*D9+4*F9+2*H9+3*J9+1.5*L9+1.5*N9+P9+R9*2+T9/2+V9/2+1.5*X9+2*Y9+2*AA9+2*AC9+2*AE9+0.5*AG9+AI9*0.5+AJ9*1.5</f>
        <v>192.73778484960215</v>
      </c>
      <c r="C9">
        <v>52</v>
      </c>
      <c r="D9">
        <f>(C9-3.5)/10.25</f>
        <v>4.7317073170731705</v>
      </c>
      <c r="E9">
        <v>103</v>
      </c>
      <c r="F9">
        <f>(E9-31.6)/12.65</f>
        <v>5.644268774703558</v>
      </c>
      <c r="G9">
        <v>45.6</v>
      </c>
      <c r="H9">
        <f>(G9-24.2)/3.43</f>
        <v>6.239067055393586</v>
      </c>
      <c r="I9">
        <v>51</v>
      </c>
      <c r="J9">
        <f>I9/6.8</f>
        <v>7.5</v>
      </c>
      <c r="K9">
        <v>77</v>
      </c>
      <c r="L9">
        <f>(K9)/12.7</f>
        <v>6.062992125984253</v>
      </c>
      <c r="M9">
        <v>8</v>
      </c>
      <c r="N9">
        <f>M9/1.2</f>
        <v>6.666666666666667</v>
      </c>
      <c r="O9">
        <v>12</v>
      </c>
      <c r="P9">
        <f>(O9-2)/1.9</f>
        <v>5.2631578947368425</v>
      </c>
      <c r="Q9">
        <v>10</v>
      </c>
      <c r="R9">
        <f>8*(Q9-1)/15+2</f>
        <v>6.8</v>
      </c>
      <c r="S9">
        <v>3101</v>
      </c>
      <c r="T9">
        <f>(S9-1325)/314.6</f>
        <v>5.645263827082008</v>
      </c>
      <c r="U9">
        <v>59.9</v>
      </c>
      <c r="V9">
        <f>(U9-37.7)/3.48</f>
        <v>6.379310344827585</v>
      </c>
      <c r="W9">
        <v>147</v>
      </c>
      <c r="X9">
        <f>(W9-87)/10.4</f>
        <v>5.769230769230769</v>
      </c>
      <c r="Y9">
        <v>9.8</v>
      </c>
      <c r="Z9">
        <v>467</v>
      </c>
      <c r="AA9">
        <f>(Z9-182)/53.2</f>
        <v>5.357142857142857</v>
      </c>
      <c r="AB9">
        <v>148</v>
      </c>
      <c r="AC9">
        <f>(AB9-103)/9.9</f>
        <v>4.545454545454545</v>
      </c>
      <c r="AD9">
        <v>45</v>
      </c>
      <c r="AE9">
        <f>AD9/7.4</f>
        <v>6.081081081081081</v>
      </c>
      <c r="AF9">
        <v>17.6</v>
      </c>
      <c r="AG9">
        <f>(AF9+28.6)/7.2</f>
        <v>6.416666666666667</v>
      </c>
      <c r="AH9">
        <v>174</v>
      </c>
      <c r="AI9">
        <f>(AH9-4)/140.2</f>
        <v>1.2125534950071328</v>
      </c>
      <c r="AJ9">
        <v>5.5</v>
      </c>
      <c r="AK9" t="s">
        <v>6</v>
      </c>
    </row>
    <row r="10" spans="1:37" ht="12.75">
      <c r="A10" t="s">
        <v>7</v>
      </c>
      <c r="B10">
        <f>4*D10+4*F10+2*H10+3*J10+1.5*L10+1.5*N10+P10+R10*2+T10/2+V10/2+1.5*X10+2*Y10+2*AA10+2*AC10+2*AE10+0.5*AG10+AI10*0.5+AJ10*1.5</f>
        <v>180.72124475906992</v>
      </c>
      <c r="C10">
        <v>67</v>
      </c>
      <c r="D10">
        <f>(C10-3.5)/10.25</f>
        <v>6.195121951219512</v>
      </c>
      <c r="E10">
        <v>97</v>
      </c>
      <c r="F10">
        <f>(E10-31.6)/12.65</f>
        <v>5.169960474308301</v>
      </c>
      <c r="G10">
        <v>47.4</v>
      </c>
      <c r="H10">
        <f>(G10-24.2)/3.43</f>
        <v>6.763848396501457</v>
      </c>
      <c r="I10">
        <v>38</v>
      </c>
      <c r="J10">
        <f>I10/6.8</f>
        <v>5.588235294117648</v>
      </c>
      <c r="K10">
        <v>87</v>
      </c>
      <c r="L10">
        <f>(K10)/12.7</f>
        <v>6.850393700787402</v>
      </c>
      <c r="M10">
        <v>7</v>
      </c>
      <c r="N10">
        <f>M10/1.2</f>
        <v>5.833333333333334</v>
      </c>
      <c r="O10">
        <v>9</v>
      </c>
      <c r="P10">
        <f>(O10-2)/1.9</f>
        <v>3.68421052631579</v>
      </c>
      <c r="Q10">
        <v>1</v>
      </c>
      <c r="R10">
        <f>8*(Q10-1)/15+2</f>
        <v>2</v>
      </c>
      <c r="S10">
        <v>3117</v>
      </c>
      <c r="T10">
        <f>(S10-1325)/314.6</f>
        <v>5.696122059758423</v>
      </c>
      <c r="U10">
        <v>58.9</v>
      </c>
      <c r="V10">
        <f>(U10-37.7)/3.48</f>
        <v>6.091954022988505</v>
      </c>
      <c r="W10">
        <v>162</v>
      </c>
      <c r="X10">
        <f>(W10-87)/10.4</f>
        <v>7.211538461538462</v>
      </c>
      <c r="Y10">
        <v>7</v>
      </c>
      <c r="Z10">
        <v>427</v>
      </c>
      <c r="AA10">
        <f>(Z10-182)/53.2</f>
        <v>4.605263157894736</v>
      </c>
      <c r="AB10">
        <v>154</v>
      </c>
      <c r="AC10">
        <f>(AB10-103)/9.9</f>
        <v>5.151515151515151</v>
      </c>
      <c r="AD10">
        <v>42</v>
      </c>
      <c r="AE10">
        <f>AD10/7.4</f>
        <v>5.675675675675675</v>
      </c>
      <c r="AF10">
        <v>1.6</v>
      </c>
      <c r="AG10">
        <f>(AF10+28.6)/7.2</f>
        <v>4.194444444444445</v>
      </c>
      <c r="AH10">
        <v>98</v>
      </c>
      <c r="AI10">
        <f>(AH10-4)/140.2</f>
        <v>0.6704707560627675</v>
      </c>
      <c r="AJ10">
        <v>9.5</v>
      </c>
      <c r="AK10" t="s">
        <v>7</v>
      </c>
    </row>
    <row r="11" spans="1:37" ht="12.75">
      <c r="A11" t="s">
        <v>8</v>
      </c>
      <c r="B11">
        <f>4*D11+4*F11+2*H11+3*J11+1.5*L11+1.5*N11+P11+R11*2+T11/2+V11/2+1.5*X11+2*Y11+2*AA11+2*AC11+2*AE11+0.5*AG11+AI11*0.5+AJ11*1.5</f>
        <v>167.04249104397545</v>
      </c>
      <c r="C11">
        <v>58.5</v>
      </c>
      <c r="D11">
        <f>(C11-3.5)/10.25</f>
        <v>5.365853658536586</v>
      </c>
      <c r="E11">
        <v>115.8</v>
      </c>
      <c r="F11">
        <f>(E11-31.6)/12.65</f>
        <v>6.656126482213438</v>
      </c>
      <c r="G11">
        <v>46.9</v>
      </c>
      <c r="H11">
        <f>(G11-24.2)/3.43</f>
        <v>6.618075801749271</v>
      </c>
      <c r="I11">
        <v>41</v>
      </c>
      <c r="J11">
        <f>I11/6.8</f>
        <v>6.029411764705882</v>
      </c>
      <c r="K11">
        <v>46</v>
      </c>
      <c r="L11">
        <f>(K11)/12.7</f>
        <v>3.6220472440944884</v>
      </c>
      <c r="M11">
        <v>8</v>
      </c>
      <c r="N11">
        <f>M11/1.2</f>
        <v>6.666666666666667</v>
      </c>
      <c r="O11">
        <v>14</v>
      </c>
      <c r="P11">
        <f>(O11-2)/1.9</f>
        <v>6.315789473684211</v>
      </c>
      <c r="Q11">
        <v>2</v>
      </c>
      <c r="R11">
        <f>8*(Q11-1)/15+2</f>
        <v>2.533333333333333</v>
      </c>
      <c r="S11">
        <v>3885</v>
      </c>
      <c r="T11">
        <f>(S11-1325)/314.6</f>
        <v>8.137317228226319</v>
      </c>
      <c r="U11">
        <v>59.2</v>
      </c>
      <c r="V11">
        <f>(U11-37.7)/3.48</f>
        <v>6.17816091954023</v>
      </c>
      <c r="W11">
        <v>143</v>
      </c>
      <c r="X11">
        <f>(W11-87)/10.4</f>
        <v>5.384615384615384</v>
      </c>
      <c r="Y11">
        <v>3</v>
      </c>
      <c r="Z11">
        <v>475</v>
      </c>
      <c r="AA11">
        <f>(Z11-182)/53.2</f>
        <v>5.507518796992481</v>
      </c>
      <c r="AB11">
        <v>146</v>
      </c>
      <c r="AC11">
        <f>(AB11-103)/9.9</f>
        <v>4.343434343434343</v>
      </c>
      <c r="AD11">
        <v>23</v>
      </c>
      <c r="AE11">
        <f>AD11/7.4</f>
        <v>3.108108108108108</v>
      </c>
      <c r="AF11">
        <v>11.4</v>
      </c>
      <c r="AG11">
        <f>(AF11+28.6)/7.2</f>
        <v>5.555555555555555</v>
      </c>
      <c r="AH11">
        <v>322</v>
      </c>
      <c r="AI11">
        <f>(AH11-4)/140.2</f>
        <v>2.268188302425107</v>
      </c>
      <c r="AJ11">
        <v>6.5</v>
      </c>
      <c r="AK11" t="s">
        <v>8</v>
      </c>
    </row>
    <row r="12" spans="1:37" ht="12.75">
      <c r="A12" t="s">
        <v>9</v>
      </c>
      <c r="B12">
        <f>4*D12+4*F12+2*H12+3*J12+1.5*L12+1.5*N12+P12+R12*2+T12/2+V12/2+1.5*X12+2*Y12+2*AA12+2*AC12+2*AE12+0.5*AG12+AI12*0.5+AJ12*1.5</f>
        <v>153.5991735156451</v>
      </c>
      <c r="C12">
        <v>54</v>
      </c>
      <c r="D12">
        <f>(C12-3.5)/10.25</f>
        <v>4.926829268292683</v>
      </c>
      <c r="E12">
        <v>100.9</v>
      </c>
      <c r="F12">
        <f>(E12-31.6)/12.65</f>
        <v>5.478260869565218</v>
      </c>
      <c r="G12">
        <v>39.4</v>
      </c>
      <c r="H12">
        <f>(G12-24.2)/3.43</f>
        <v>4.431486880466472</v>
      </c>
      <c r="I12">
        <v>15</v>
      </c>
      <c r="J12">
        <f>I12/6.8</f>
        <v>2.2058823529411766</v>
      </c>
      <c r="K12">
        <v>59</v>
      </c>
      <c r="L12">
        <f>(K12)/12.7</f>
        <v>4.645669291338583</v>
      </c>
      <c r="M12">
        <v>4</v>
      </c>
      <c r="N12">
        <f>M12/1.2</f>
        <v>3.3333333333333335</v>
      </c>
      <c r="O12">
        <v>12</v>
      </c>
      <c r="P12">
        <f>(O12-2)/1.9</f>
        <v>5.2631578947368425</v>
      </c>
      <c r="Q12">
        <v>1</v>
      </c>
      <c r="R12">
        <f>8*(Q12-1)/15+2</f>
        <v>2</v>
      </c>
      <c r="S12">
        <v>3641</v>
      </c>
      <c r="T12">
        <f>(S12-1325)/314.6</f>
        <v>7.361729179910998</v>
      </c>
      <c r="U12">
        <v>66</v>
      </c>
      <c r="V12">
        <f>(U12-37.7)/3.48</f>
        <v>8.132183908045976</v>
      </c>
      <c r="W12">
        <v>154</v>
      </c>
      <c r="X12">
        <f>(W12-87)/10.4</f>
        <v>6.4423076923076925</v>
      </c>
      <c r="Y12">
        <v>8.6</v>
      </c>
      <c r="Z12">
        <v>519</v>
      </c>
      <c r="AA12">
        <f>(Z12-182)/53.2</f>
        <v>6.334586466165413</v>
      </c>
      <c r="AB12">
        <v>149</v>
      </c>
      <c r="AC12">
        <f>(AB12-103)/9.9</f>
        <v>4.646464646464646</v>
      </c>
      <c r="AD12">
        <v>12</v>
      </c>
      <c r="AE12">
        <f>AD12/7.4</f>
        <v>1.6216216216216215</v>
      </c>
      <c r="AF12">
        <v>-15.1</v>
      </c>
      <c r="AG12">
        <f>(AF12+28.6)/7.2</f>
        <v>1.8750000000000002</v>
      </c>
      <c r="AH12">
        <v>204</v>
      </c>
      <c r="AI12">
        <f>(AH12-4)/140.2</f>
        <v>1.4265335235378032</v>
      </c>
      <c r="AJ12">
        <v>9.2</v>
      </c>
      <c r="AK12" t="s">
        <v>9</v>
      </c>
    </row>
    <row r="13" spans="1:37" ht="12.75">
      <c r="A13" t="s">
        <v>10</v>
      </c>
      <c r="B13">
        <f>4*D13+4*F13+2*H13+3*J13+1.5*L13+1.5*N13+P13+R13*2+T13/2+V13/2+1.5*X13+2*Y13+2*AA13+2*AC13+2*AE13+0.5*AG13+AI13*0.5+AJ13*1.5</f>
        <v>148.7087522933446</v>
      </c>
      <c r="C13">
        <v>29</v>
      </c>
      <c r="D13">
        <f>(C13-3.5)/10.25</f>
        <v>2.4878048780487805</v>
      </c>
      <c r="E13">
        <v>106.8</v>
      </c>
      <c r="F13">
        <f>(E13-31.6)/12.65</f>
        <v>5.944664031620552</v>
      </c>
      <c r="G13">
        <v>43.4</v>
      </c>
      <c r="H13">
        <f>(G13-24.2)/3.43</f>
        <v>5.597667638483965</v>
      </c>
      <c r="I13">
        <v>33</v>
      </c>
      <c r="J13">
        <f>I13/6.8</f>
        <v>4.852941176470589</v>
      </c>
      <c r="K13">
        <v>27</v>
      </c>
      <c r="L13">
        <f>(K13)/12.7</f>
        <v>2.125984251968504</v>
      </c>
      <c r="M13">
        <v>3</v>
      </c>
      <c r="N13">
        <f>M13/1.2</f>
        <v>2.5</v>
      </c>
      <c r="O13">
        <v>10</v>
      </c>
      <c r="P13">
        <f>(O13-2)/1.9</f>
        <v>4.2105263157894735</v>
      </c>
      <c r="Q13">
        <v>1</v>
      </c>
      <c r="R13">
        <f>8*(Q13-1)/15+2</f>
        <v>2</v>
      </c>
      <c r="S13">
        <v>3354</v>
      </c>
      <c r="T13">
        <f>(S13-1325)/314.6</f>
        <v>6.449459631277812</v>
      </c>
      <c r="U13">
        <v>46.4</v>
      </c>
      <c r="V13">
        <f>(U13-37.7)/3.48</f>
        <v>2.4999999999999987</v>
      </c>
      <c r="W13">
        <v>127</v>
      </c>
      <c r="X13">
        <f>(W13-87)/10.4</f>
        <v>3.846153846153846</v>
      </c>
      <c r="Y13">
        <v>9.54</v>
      </c>
      <c r="Z13">
        <v>536</v>
      </c>
      <c r="AA13">
        <f>(Z13-182)/53.2</f>
        <v>6.654135338345864</v>
      </c>
      <c r="AB13">
        <v>141</v>
      </c>
      <c r="AC13">
        <f>(AB13-103)/9.9</f>
        <v>3.8383838383838382</v>
      </c>
      <c r="AD13">
        <v>23</v>
      </c>
      <c r="AE13">
        <f>AD13/7.4</f>
        <v>3.108108108108108</v>
      </c>
      <c r="AF13">
        <v>-3.4</v>
      </c>
      <c r="AG13">
        <f>(AF13+28.6)/7.2</f>
        <v>3.5000000000000004</v>
      </c>
      <c r="AH13">
        <v>1406</v>
      </c>
      <c r="AI13">
        <f>(AH13-4)/140.2</f>
        <v>10</v>
      </c>
      <c r="AJ13">
        <v>7.2</v>
      </c>
      <c r="AK13" t="s">
        <v>10</v>
      </c>
    </row>
    <row r="14" spans="1:37" ht="12.75">
      <c r="A14" t="s">
        <v>11</v>
      </c>
      <c r="B14">
        <f>4*D14+4*F14+2*H14+3*J14+1.5*L14+1.5*N14+P14+R14*2+T14/2+V14/2+1.5*X14+2*Y14+2*AA14+2*AC14+2*AE14+0.5*AG14+AI14*0.5+AJ14*1.5</f>
        <v>147.6129477251273</v>
      </c>
      <c r="C14">
        <v>30</v>
      </c>
      <c r="D14">
        <f>(C14-3.5)/10.25</f>
        <v>2.5853658536585367</v>
      </c>
      <c r="E14">
        <v>97.1</v>
      </c>
      <c r="F14">
        <f>(E14-31.6)/12.65</f>
        <v>5.177865612648221</v>
      </c>
      <c r="G14">
        <v>51</v>
      </c>
      <c r="H14">
        <f>(G14-24.2)/3.43</f>
        <v>7.813411078717201</v>
      </c>
      <c r="I14">
        <v>24</v>
      </c>
      <c r="J14">
        <f>I14/6.8</f>
        <v>3.5294117647058822</v>
      </c>
      <c r="K14">
        <v>39</v>
      </c>
      <c r="L14">
        <f>(K14)/12.7</f>
        <v>3.070866141732284</v>
      </c>
      <c r="M14">
        <v>3</v>
      </c>
      <c r="N14">
        <f>M14/1.2</f>
        <v>2.5</v>
      </c>
      <c r="O14">
        <v>9</v>
      </c>
      <c r="P14">
        <f>(O14-2)/1.9</f>
        <v>3.68421052631579</v>
      </c>
      <c r="Q14">
        <v>5</v>
      </c>
      <c r="R14">
        <f>8*(Q14-1)/15+2</f>
        <v>4.133333333333333</v>
      </c>
      <c r="S14">
        <v>2783</v>
      </c>
      <c r="T14">
        <f>(S14-1325)/314.6</f>
        <v>4.63445645263827</v>
      </c>
      <c r="U14">
        <v>56.3</v>
      </c>
      <c r="V14">
        <f>(U14-37.7)/3.48</f>
        <v>5.344827586206895</v>
      </c>
      <c r="W14">
        <v>132</v>
      </c>
      <c r="X14">
        <f>(W14-87)/10.4</f>
        <v>4.326923076923077</v>
      </c>
      <c r="Y14">
        <v>7.8</v>
      </c>
      <c r="Z14">
        <v>512</v>
      </c>
      <c r="AA14">
        <f>(Z14-182)/53.2</f>
        <v>6.203007518796992</v>
      </c>
      <c r="AB14">
        <v>160</v>
      </c>
      <c r="AC14">
        <f>(AB14-103)/9.9</f>
        <v>5.757575757575758</v>
      </c>
      <c r="AD14">
        <v>31</v>
      </c>
      <c r="AE14">
        <f>AD14/7.4</f>
        <v>4.189189189189189</v>
      </c>
      <c r="AF14">
        <v>3.3</v>
      </c>
      <c r="AG14">
        <f>(AF14+28.6)/7.2</f>
        <v>4.430555555555555</v>
      </c>
      <c r="AH14">
        <v>689</v>
      </c>
      <c r="AI14">
        <f>(AH14-4)/140.2</f>
        <v>4.885877318116976</v>
      </c>
      <c r="AJ14">
        <v>4</v>
      </c>
      <c r="AK14" t="s">
        <v>11</v>
      </c>
    </row>
    <row r="15" spans="1:37" ht="12.75">
      <c r="A15" t="s">
        <v>12</v>
      </c>
      <c r="B15">
        <f>4*D15+4*F15+2*H15+3*J15+1.5*L15+1.5*N15+P15+R15*2+T15/2+V15/2+1.5*X15+2*Y15+2*AA15+2*AC15+2*AE15+0.5*AG15+AI15*0.5+AJ15*1.5</f>
        <v>144.1584153148457</v>
      </c>
      <c r="C15">
        <v>23</v>
      </c>
      <c r="D15">
        <f>(C15-3.5)/10.25</f>
        <v>1.9024390243902438</v>
      </c>
      <c r="E15">
        <v>90.1</v>
      </c>
      <c r="F15">
        <f>(E15-31.6)/12.65</f>
        <v>4.624505928853754</v>
      </c>
      <c r="G15">
        <v>42.6</v>
      </c>
      <c r="H15">
        <f>(G15-24.2)/3.43</f>
        <v>5.364431486880467</v>
      </c>
      <c r="I15">
        <v>19</v>
      </c>
      <c r="J15">
        <f>I15/6.8</f>
        <v>2.794117647058824</v>
      </c>
      <c r="K15">
        <v>51</v>
      </c>
      <c r="L15">
        <f>(K15)/12.7</f>
        <v>4.015748031496063</v>
      </c>
      <c r="M15">
        <v>1</v>
      </c>
      <c r="N15">
        <f>M15/1.2</f>
        <v>0.8333333333333334</v>
      </c>
      <c r="O15">
        <v>18</v>
      </c>
      <c r="P15">
        <f>(O15-2)/1.9</f>
        <v>8.421052631578947</v>
      </c>
      <c r="Q15">
        <v>7</v>
      </c>
      <c r="R15">
        <f>8*(Q15-1)/15+2</f>
        <v>5.2</v>
      </c>
      <c r="S15">
        <v>3660</v>
      </c>
      <c r="T15">
        <f>(S15-1325)/314.6</f>
        <v>7.42212333121424</v>
      </c>
      <c r="U15">
        <v>59.7</v>
      </c>
      <c r="V15">
        <f>(U15-37.7)/3.48</f>
        <v>6.32183908045977</v>
      </c>
      <c r="W15">
        <v>129</v>
      </c>
      <c r="X15">
        <f>(W15-87)/10.4</f>
        <v>4.038461538461538</v>
      </c>
      <c r="Y15">
        <v>9.5</v>
      </c>
      <c r="Z15">
        <v>488</v>
      </c>
      <c r="AA15">
        <f>(Z15-182)/53.2</f>
        <v>5.75187969924812</v>
      </c>
      <c r="AB15">
        <v>146</v>
      </c>
      <c r="AC15">
        <f>(AB15-103)/9.9</f>
        <v>4.343434343434343</v>
      </c>
      <c r="AD15">
        <v>21</v>
      </c>
      <c r="AE15">
        <f>AD15/7.4</f>
        <v>2.8378378378378377</v>
      </c>
      <c r="AF15">
        <v>0.4</v>
      </c>
      <c r="AG15">
        <f>(AF15+28.6)/7.2</f>
        <v>4.027777777777778</v>
      </c>
      <c r="AH15">
        <v>168</v>
      </c>
      <c r="AI15">
        <f>(AH15-4)/140.2</f>
        <v>1.1697574893009988</v>
      </c>
      <c r="AJ15">
        <v>8.3</v>
      </c>
      <c r="AK15" t="s">
        <v>12</v>
      </c>
    </row>
    <row r="16" spans="1:37" ht="12.75">
      <c r="A16" t="s">
        <v>13</v>
      </c>
      <c r="B16">
        <f>4*D16+4*F16+2*H16+3*J16+1.5*L16+1.5*N16+P16+R16*2+T16/2+V16/2+1.5*X16+2*Y16+2*AA16+2*AC16+2*AE16+0.5*AG16+AI16*0.5+AJ16*1.5</f>
        <v>135.75806441588497</v>
      </c>
      <c r="C16">
        <v>34.5</v>
      </c>
      <c r="D16">
        <f>(C16-3.5)/10.25</f>
        <v>3.024390243902439</v>
      </c>
      <c r="E16">
        <v>84</v>
      </c>
      <c r="F16">
        <f>(E16-31.6)/12.65</f>
        <v>4.142292490118577</v>
      </c>
      <c r="G16">
        <v>41.9</v>
      </c>
      <c r="H16">
        <f>(G16-24.2)/3.43</f>
        <v>5.160349854227404</v>
      </c>
      <c r="I16">
        <v>22</v>
      </c>
      <c r="J16">
        <f>I16/6.8</f>
        <v>3.235294117647059</v>
      </c>
      <c r="K16">
        <v>37</v>
      </c>
      <c r="L16">
        <f>(K16)/12.7</f>
        <v>2.9133858267716537</v>
      </c>
      <c r="M16">
        <v>2</v>
      </c>
      <c r="N16">
        <f>M16/1.2</f>
        <v>1.6666666666666667</v>
      </c>
      <c r="O16">
        <v>12</v>
      </c>
      <c r="P16">
        <f>(O16-2)/1.9</f>
        <v>5.2631578947368425</v>
      </c>
      <c r="Q16">
        <v>1</v>
      </c>
      <c r="R16">
        <f>8*(Q16-1)/15+2</f>
        <v>2</v>
      </c>
      <c r="S16">
        <v>3178</v>
      </c>
      <c r="T16">
        <f>(S16-1325)/314.6</f>
        <v>5.890019071837253</v>
      </c>
      <c r="U16">
        <v>54.3</v>
      </c>
      <c r="V16">
        <f>(U16-37.7)/3.48</f>
        <v>4.770114942528734</v>
      </c>
      <c r="W16">
        <v>135</v>
      </c>
      <c r="X16">
        <f>(W16-87)/10.4</f>
        <v>4.615384615384615</v>
      </c>
      <c r="Y16">
        <v>10</v>
      </c>
      <c r="Z16">
        <v>432</v>
      </c>
      <c r="AA16">
        <f>(Z16-182)/53.2</f>
        <v>4.6992481203007515</v>
      </c>
      <c r="AB16">
        <v>139</v>
      </c>
      <c r="AC16">
        <f>(AB16-103)/9.9</f>
        <v>3.6363636363636362</v>
      </c>
      <c r="AD16">
        <v>19</v>
      </c>
      <c r="AE16">
        <f>AD16/7.4</f>
        <v>2.5675675675675675</v>
      </c>
      <c r="AF16">
        <v>1.2</v>
      </c>
      <c r="AG16">
        <f>(AF16+28.6)/7.2</f>
        <v>4.138888888888889</v>
      </c>
      <c r="AH16">
        <v>201</v>
      </c>
      <c r="AI16">
        <f>(AH16-4)/140.2</f>
        <v>1.4051355206847362</v>
      </c>
      <c r="AJ16">
        <v>9.4</v>
      </c>
      <c r="AK16" t="s">
        <v>13</v>
      </c>
    </row>
    <row r="17" spans="1:37" ht="12.75">
      <c r="A17" t="s">
        <v>17</v>
      </c>
      <c r="B17">
        <f>4*D17+4*F17+2*H17+3*J17+1.5*L17+1.5*N17+P17+R17*2+T17/2+V17/2+1.5*X17+2*Y17+2*AA17+2*AC17+2*AE17+0.5*AG17+AI17*0.5+AJ17*1.5</f>
        <v>133.41612384589035</v>
      </c>
      <c r="C17">
        <v>28</v>
      </c>
      <c r="D17">
        <f>(C17-3.5)/10.25</f>
        <v>2.3902439024390243</v>
      </c>
      <c r="E17">
        <v>90.9</v>
      </c>
      <c r="F17">
        <f>(E17-31.6)/12.65</f>
        <v>4.687747035573123</v>
      </c>
      <c r="G17">
        <v>42.1</v>
      </c>
      <c r="H17">
        <f>(G17-24.2)/3.43</f>
        <v>5.21865889212828</v>
      </c>
      <c r="I17">
        <v>23</v>
      </c>
      <c r="J17">
        <f>I17/6.8</f>
        <v>3.3823529411764706</v>
      </c>
      <c r="K17">
        <v>12</v>
      </c>
      <c r="L17">
        <f>(K17)/12.7</f>
        <v>0.9448818897637796</v>
      </c>
      <c r="M17">
        <v>6</v>
      </c>
      <c r="N17">
        <f>M17/1.2</f>
        <v>5</v>
      </c>
      <c r="O17">
        <v>18</v>
      </c>
      <c r="P17">
        <f>(O17-2)/1.9</f>
        <v>8.421052631578947</v>
      </c>
      <c r="Q17">
        <v>2</v>
      </c>
      <c r="R17">
        <f>8*(Q17-1)/15+2</f>
        <v>2.533333333333333</v>
      </c>
      <c r="S17">
        <v>3342</v>
      </c>
      <c r="T17">
        <f>(S17-1325)/314.6</f>
        <v>6.411315956770502</v>
      </c>
      <c r="U17">
        <v>49.6</v>
      </c>
      <c r="V17">
        <f>(U17-37.7)/3.48</f>
        <v>3.4195402298850572</v>
      </c>
      <c r="W17">
        <v>112</v>
      </c>
      <c r="X17">
        <f>(W17-87)/10.4</f>
        <v>2.4038461538461537</v>
      </c>
      <c r="Y17">
        <v>10</v>
      </c>
      <c r="Z17">
        <v>427</v>
      </c>
      <c r="AA17">
        <f>(Z17-182)/53.2</f>
        <v>4.605263157894736</v>
      </c>
      <c r="AB17">
        <v>134</v>
      </c>
      <c r="AC17">
        <f>(AB17-103)/9.9</f>
        <v>3.131313131313131</v>
      </c>
      <c r="AD17">
        <v>16</v>
      </c>
      <c r="AE17">
        <f>AD17/7.4</f>
        <v>2.162162162162162</v>
      </c>
      <c r="AF17">
        <v>34.5</v>
      </c>
      <c r="AG17">
        <f>(AF17+28.6)/7.2</f>
        <v>8.76388888888889</v>
      </c>
      <c r="AH17">
        <v>36</v>
      </c>
      <c r="AI17">
        <f>(AH17-4)/140.2</f>
        <v>0.2282453637660485</v>
      </c>
      <c r="AJ17">
        <v>6.2</v>
      </c>
      <c r="AK17" t="s">
        <v>17</v>
      </c>
    </row>
    <row r="18" spans="1:37" ht="12.75">
      <c r="A18" t="s">
        <v>16</v>
      </c>
      <c r="B18">
        <f>4*D18+4*F18+2*H18+3*J18+1.5*L18+1.5*N18+P18+R18*2+T18/2+V18/2+1.5*X18+2*Y18+2*AA18+2*AC18+2*AE18+0.5*AG18+AI18*0.5+AJ18*1.5</f>
        <v>130.57473537640263</v>
      </c>
      <c r="C18">
        <v>32.5</v>
      </c>
      <c r="D18">
        <f>(C18-3.5)/10.25</f>
        <v>2.8292682926829267</v>
      </c>
      <c r="E18">
        <v>79.2</v>
      </c>
      <c r="F18">
        <f>(E18-31.6)/12.65</f>
        <v>3.7628458498023716</v>
      </c>
      <c r="G18">
        <v>41.5</v>
      </c>
      <c r="H18">
        <f>(G18-24.2)/3.43</f>
        <v>5.043731778425656</v>
      </c>
      <c r="I18">
        <v>22</v>
      </c>
      <c r="J18">
        <f>I18/6.8</f>
        <v>3.235294117647059</v>
      </c>
      <c r="K18">
        <v>24</v>
      </c>
      <c r="L18">
        <f>(K18)/12.7</f>
        <v>1.8897637795275593</v>
      </c>
      <c r="M18">
        <v>6</v>
      </c>
      <c r="N18">
        <f>M18/1.2</f>
        <v>5</v>
      </c>
      <c r="O18">
        <v>13</v>
      </c>
      <c r="P18">
        <f>(O18-2)/1.9</f>
        <v>5.7894736842105265</v>
      </c>
      <c r="Q18">
        <v>10</v>
      </c>
      <c r="R18">
        <f>8*(Q18-1)/15+2</f>
        <v>6.8</v>
      </c>
      <c r="S18">
        <v>3498</v>
      </c>
      <c r="T18">
        <f>(S18-1325)/314.6</f>
        <v>6.9071837253655435</v>
      </c>
      <c r="U18">
        <v>59.2</v>
      </c>
      <c r="V18">
        <f>(U18-37.7)/3.48</f>
        <v>6.17816091954023</v>
      </c>
      <c r="W18">
        <v>135</v>
      </c>
      <c r="X18">
        <f>(W18-87)/10.4</f>
        <v>4.615384615384615</v>
      </c>
      <c r="Y18">
        <v>7</v>
      </c>
      <c r="Z18">
        <v>403</v>
      </c>
      <c r="AA18">
        <f>(Z18-182)/53.2</f>
        <v>4.154135338345864</v>
      </c>
      <c r="AB18">
        <v>126</v>
      </c>
      <c r="AC18">
        <f>(AB18-103)/9.9</f>
        <v>2.323232323232323</v>
      </c>
      <c r="AD18">
        <v>0</v>
      </c>
      <c r="AE18">
        <f>AD18/7.4</f>
        <v>0</v>
      </c>
      <c r="AF18">
        <v>1.3</v>
      </c>
      <c r="AG18">
        <f>(AF18+28.6)/7.2</f>
        <v>4.152777777777778</v>
      </c>
      <c r="AH18">
        <v>184</v>
      </c>
      <c r="AI18">
        <f>(AH18-4)/140.2</f>
        <v>1.2838801711840229</v>
      </c>
      <c r="AJ18">
        <v>7.7</v>
      </c>
      <c r="AK18" t="s">
        <v>16</v>
      </c>
    </row>
    <row r="19" spans="1:37" ht="12.75">
      <c r="A19" t="s">
        <v>19</v>
      </c>
      <c r="B19">
        <f>4*D19+4*F19+2*H19+3*J19+1.5*L19+1.5*N19+P19+R19*2+T19/2+V19/2+1.5*X19+2*Y19+2*AA19+2*AC19+2*AE19+0.5*AG19+AI19*0.5+AJ19*1.5</f>
        <v>129.65404821729098</v>
      </c>
      <c r="C19">
        <v>32.5</v>
      </c>
      <c r="D19">
        <f>(C19-3.5)/10.25</f>
        <v>2.8292682926829267</v>
      </c>
      <c r="E19">
        <v>87.4</v>
      </c>
      <c r="F19">
        <f>(E19-31.6)/12.65</f>
        <v>4.41106719367589</v>
      </c>
      <c r="G19">
        <v>36.7</v>
      </c>
      <c r="H19">
        <f>(G19-24.2)/3.43</f>
        <v>3.6443148688046656</v>
      </c>
      <c r="I19">
        <v>20</v>
      </c>
      <c r="J19">
        <f>I19/6.8</f>
        <v>2.9411764705882355</v>
      </c>
      <c r="K19">
        <v>30</v>
      </c>
      <c r="L19">
        <f>(K19)/12.7</f>
        <v>2.362204724409449</v>
      </c>
      <c r="M19">
        <v>2</v>
      </c>
      <c r="N19">
        <f>M19/1.2</f>
        <v>1.6666666666666667</v>
      </c>
      <c r="O19">
        <v>15</v>
      </c>
      <c r="P19">
        <f>(O19-2)/1.9</f>
        <v>6.842105263157895</v>
      </c>
      <c r="Q19">
        <v>11</v>
      </c>
      <c r="R19">
        <f>8*(Q19-1)/15+2</f>
        <v>7.333333333333333</v>
      </c>
      <c r="S19">
        <v>3205</v>
      </c>
      <c r="T19">
        <f>(S19-1325)/314.6</f>
        <v>5.975842339478703</v>
      </c>
      <c r="U19">
        <v>55.7</v>
      </c>
      <c r="V19">
        <f>(U19-37.7)/3.48</f>
        <v>5.172413793103448</v>
      </c>
      <c r="W19">
        <v>134</v>
      </c>
      <c r="X19">
        <f>(W19-87)/10.4</f>
        <v>4.519230769230769</v>
      </c>
      <c r="Y19">
        <v>8.6</v>
      </c>
      <c r="Z19">
        <v>443</v>
      </c>
      <c r="AA19">
        <f>(Z19-182)/53.2</f>
        <v>4.906015037593985</v>
      </c>
      <c r="AB19">
        <v>121</v>
      </c>
      <c r="AC19">
        <f>(AB19-103)/9.9</f>
        <v>1.8181818181818181</v>
      </c>
      <c r="AD19">
        <v>0</v>
      </c>
      <c r="AE19">
        <f>AD19/7.4</f>
        <v>0</v>
      </c>
      <c r="AF19">
        <v>2.4</v>
      </c>
      <c r="AG19">
        <f>(AF19+28.6)/7.2</f>
        <v>4.305555555555555</v>
      </c>
      <c r="AH19">
        <v>137</v>
      </c>
      <c r="AI19">
        <f>(AH19-4)/140.2</f>
        <v>0.9486447931526392</v>
      </c>
      <c r="AJ19">
        <v>7.6</v>
      </c>
      <c r="AK19" t="s">
        <v>19</v>
      </c>
    </row>
    <row r="20" spans="1:37" ht="12.75">
      <c r="A20" t="s">
        <v>14</v>
      </c>
      <c r="B20">
        <f>4*D20+4*F20+2*H20+3*J20+1.5*L20+1.5*N20+P20+R20*2+T20/2+V20/2+1.5*X20+2*Y20+2*AA20+2*AC20+2*AE20+0.5*AG20+AI20*0.5+AJ20*1.5</f>
        <v>128.64823972810277</v>
      </c>
      <c r="C20">
        <v>32</v>
      </c>
      <c r="D20">
        <f>(C20-3.5)/10.25</f>
        <v>2.7804878048780486</v>
      </c>
      <c r="E20">
        <v>72.3</v>
      </c>
      <c r="F20">
        <f>(E20-31.6)/12.65</f>
        <v>3.2173913043478257</v>
      </c>
      <c r="G20">
        <v>35.8</v>
      </c>
      <c r="H20">
        <f>(G20-24.2)/3.43</f>
        <v>3.381924198250728</v>
      </c>
      <c r="I20">
        <v>13</v>
      </c>
      <c r="J20">
        <f>I20/6.8</f>
        <v>1.911764705882353</v>
      </c>
      <c r="K20">
        <v>8</v>
      </c>
      <c r="L20">
        <f>(K20)/12.7</f>
        <v>0.6299212598425197</v>
      </c>
      <c r="M20">
        <v>6</v>
      </c>
      <c r="N20">
        <f>M20/1.2</f>
        <v>5</v>
      </c>
      <c r="O20">
        <v>14</v>
      </c>
      <c r="P20">
        <f>(O20-2)/1.9</f>
        <v>6.315789473684211</v>
      </c>
      <c r="Q20">
        <v>10</v>
      </c>
      <c r="R20">
        <f>8*(Q20-1)/15+2</f>
        <v>6.8</v>
      </c>
      <c r="S20">
        <v>2467</v>
      </c>
      <c r="T20">
        <f>(S20-1325)/314.6</f>
        <v>3.6300063572790844</v>
      </c>
      <c r="U20">
        <v>60.2</v>
      </c>
      <c r="V20">
        <f>(U20-37.7)/3.48</f>
        <v>6.4655172413793105</v>
      </c>
      <c r="W20">
        <v>126</v>
      </c>
      <c r="X20">
        <f>(W20-87)/10.4</f>
        <v>3.75</v>
      </c>
      <c r="Y20">
        <v>9.7</v>
      </c>
      <c r="Z20">
        <v>356</v>
      </c>
      <c r="AA20">
        <f>(Z20-182)/53.2</f>
        <v>3.270676691729323</v>
      </c>
      <c r="AB20">
        <v>135</v>
      </c>
      <c r="AC20">
        <f>(AB20-103)/9.9</f>
        <v>3.2323232323232323</v>
      </c>
      <c r="AD20">
        <v>13</v>
      </c>
      <c r="AE20">
        <f>AD20/7.4</f>
        <v>1.7567567567567566</v>
      </c>
      <c r="AF20">
        <v>19.3</v>
      </c>
      <c r="AG20">
        <f>(AF20+28.6)/7.2</f>
        <v>6.652777777777779</v>
      </c>
      <c r="AH20">
        <v>68</v>
      </c>
      <c r="AI20">
        <f>(AH20-4)/140.2</f>
        <v>0.456490727532097</v>
      </c>
      <c r="AJ20">
        <v>9.1</v>
      </c>
      <c r="AK20" t="s">
        <v>14</v>
      </c>
    </row>
    <row r="21" spans="1:37" ht="12.75">
      <c r="A21" t="s">
        <v>25</v>
      </c>
      <c r="B21">
        <f>4*D21+4*F21+2*H21+3*J21+1.5*L21+1.5*N21+P21+R21*2+T21/2+V21/2+1.5*X21+2*Y21+2*AA21+2*AC21+2*AE21+0.5*AG21+AI21*0.5+AJ21*1.5</f>
        <v>126.90157435691262</v>
      </c>
      <c r="C21">
        <v>30</v>
      </c>
      <c r="D21">
        <f>(C21-3.5)/10.25</f>
        <v>2.5853658536585367</v>
      </c>
      <c r="E21">
        <v>89.8</v>
      </c>
      <c r="F21">
        <f>(E21-31.6)/12.65</f>
        <v>4.600790513833991</v>
      </c>
      <c r="G21">
        <v>37.1</v>
      </c>
      <c r="H21">
        <f>(G21-24.2)/3.43</f>
        <v>3.7609329446064144</v>
      </c>
      <c r="I21">
        <v>16</v>
      </c>
      <c r="J21">
        <f>I21/6.8</f>
        <v>2.3529411764705883</v>
      </c>
      <c r="K21">
        <v>11</v>
      </c>
      <c r="L21">
        <f>(K21)/12.7</f>
        <v>0.8661417322834646</v>
      </c>
      <c r="M21">
        <v>3</v>
      </c>
      <c r="N21">
        <f>M21/1.2</f>
        <v>2.5</v>
      </c>
      <c r="O21">
        <v>12</v>
      </c>
      <c r="P21">
        <f>(O21-2)/1.9</f>
        <v>5.2631578947368425</v>
      </c>
      <c r="Q21">
        <v>12</v>
      </c>
      <c r="R21">
        <f>8*(Q21-1)/15+2</f>
        <v>7.866666666666666</v>
      </c>
      <c r="S21">
        <v>2721</v>
      </c>
      <c r="T21">
        <f>(S21-1325)/314.6</f>
        <v>4.437380801017165</v>
      </c>
      <c r="U21">
        <v>55.3</v>
      </c>
      <c r="V21">
        <f>(U21-37.7)/3.48</f>
        <v>5.057471264367814</v>
      </c>
      <c r="W21">
        <v>130</v>
      </c>
      <c r="X21">
        <f>(W21-87)/10.4</f>
        <v>4.134615384615384</v>
      </c>
      <c r="Y21">
        <v>9.3</v>
      </c>
      <c r="Z21">
        <v>377</v>
      </c>
      <c r="AA21">
        <f>(Z21-182)/53.2</f>
        <v>3.6654135338345863</v>
      </c>
      <c r="AB21">
        <v>122</v>
      </c>
      <c r="AC21">
        <f>(AB21-103)/9.9</f>
        <v>1.9191919191919191</v>
      </c>
      <c r="AD21">
        <v>3</v>
      </c>
      <c r="AE21">
        <f>AD21/7.4</f>
        <v>0.4054054054054054</v>
      </c>
      <c r="AF21">
        <v>12</v>
      </c>
      <c r="AG21">
        <f>(AF21+28.6)/7.2</f>
        <v>5.638888888888889</v>
      </c>
      <c r="AH21">
        <v>83</v>
      </c>
      <c r="AI21">
        <f>(AH21-4)/140.2</f>
        <v>0.5634807417974322</v>
      </c>
      <c r="AJ21">
        <v>8.6</v>
      </c>
      <c r="AK21" t="s">
        <v>25</v>
      </c>
    </row>
    <row r="22" spans="1:37" ht="12.75">
      <c r="A22" t="s">
        <v>20</v>
      </c>
      <c r="B22">
        <f>4*D22+4*F22+2*H22+3*J22+1.5*L22+1.5*N22+P22+R22*2+T22/2+V22/2+1.5*X22+2*Y22+2*AA22+2*AC22+2*AE22+0.5*AG22+AI22*0.5+AJ22*1.5</f>
        <v>124.03441655794438</v>
      </c>
      <c r="C22">
        <v>34.5</v>
      </c>
      <c r="D22">
        <f>(C22-3.5)/10.25</f>
        <v>3.024390243902439</v>
      </c>
      <c r="E22">
        <v>68.4</v>
      </c>
      <c r="F22">
        <f>(E22-31.6)/12.65</f>
        <v>2.909090909090909</v>
      </c>
      <c r="G22">
        <v>37.5</v>
      </c>
      <c r="H22">
        <f>(G22-24.2)/3.43</f>
        <v>3.877551020408163</v>
      </c>
      <c r="I22">
        <v>18</v>
      </c>
      <c r="J22">
        <f>I22/6.8</f>
        <v>2.6470588235294117</v>
      </c>
      <c r="K22">
        <v>45</v>
      </c>
      <c r="L22">
        <f>(K22)/12.7</f>
        <v>3.5433070866141736</v>
      </c>
      <c r="M22">
        <v>4</v>
      </c>
      <c r="N22">
        <f>M22/1.2</f>
        <v>3.3333333333333335</v>
      </c>
      <c r="O22">
        <v>14</v>
      </c>
      <c r="P22">
        <f>(O22-2)/1.9</f>
        <v>6.315789473684211</v>
      </c>
      <c r="Q22">
        <v>0</v>
      </c>
      <c r="R22">
        <v>0</v>
      </c>
      <c r="S22">
        <v>3253</v>
      </c>
      <c r="T22">
        <f>(S22-1325)/314.6</f>
        <v>6.128417037507946</v>
      </c>
      <c r="U22">
        <v>57.6</v>
      </c>
      <c r="V22">
        <f>(U22-37.7)/3.48</f>
        <v>5.718390804597701</v>
      </c>
      <c r="W22">
        <v>139</v>
      </c>
      <c r="X22">
        <f>(W22-87)/10.4</f>
        <v>5</v>
      </c>
      <c r="Y22">
        <v>9.4</v>
      </c>
      <c r="Z22">
        <v>444</v>
      </c>
      <c r="AA22">
        <f>(Z22-182)/53.2</f>
        <v>4.924812030075188</v>
      </c>
      <c r="AB22">
        <v>136</v>
      </c>
      <c r="AC22">
        <f>(AB22-103)/9.9</f>
        <v>3.333333333333333</v>
      </c>
      <c r="AD22">
        <v>12</v>
      </c>
      <c r="AE22">
        <f>AD22/7.4</f>
        <v>1.6216216216216215</v>
      </c>
      <c r="AF22">
        <v>-17.2</v>
      </c>
      <c r="AG22">
        <f>(AF22+28.6)/7.2</f>
        <v>1.5833333333333335</v>
      </c>
      <c r="AH22">
        <v>228</v>
      </c>
      <c r="AI22">
        <f>(AH22-4)/140.2</f>
        <v>1.5977175463623396</v>
      </c>
      <c r="AJ22">
        <v>9.6</v>
      </c>
      <c r="AK22" t="s">
        <v>20</v>
      </c>
    </row>
    <row r="23" spans="1:37" ht="12.75">
      <c r="A23" t="s">
        <v>35</v>
      </c>
      <c r="B23">
        <f>4*D23+4*F23+2*H23+3*J23+1.5*L23+1.5*N23+P23+R23*2+T23/2+V23/2+1.5*X23+2*Y23+2*AA23+2*AC23+2*AE23+0.5*AG23+AI23*0.5+AJ23*1.5</f>
        <v>120.58064677652652</v>
      </c>
      <c r="C23">
        <v>28</v>
      </c>
      <c r="D23">
        <f>(C23-3.5)/10.25</f>
        <v>2.3902439024390243</v>
      </c>
      <c r="E23">
        <v>72.7</v>
      </c>
      <c r="F23">
        <f>(E23-31.6)/12.65</f>
        <v>3.2490118577075098</v>
      </c>
      <c r="G23">
        <v>33.5</v>
      </c>
      <c r="H23">
        <f>(G23-24.2)/3.43</f>
        <v>2.7113702623906706</v>
      </c>
      <c r="I23">
        <v>15</v>
      </c>
      <c r="J23">
        <f>I23/6.8</f>
        <v>2.2058823529411766</v>
      </c>
      <c r="K23">
        <v>4</v>
      </c>
      <c r="L23">
        <f>(K23)/12.7</f>
        <v>0.31496062992125984</v>
      </c>
      <c r="M23">
        <v>6</v>
      </c>
      <c r="N23">
        <f>M23/1.2</f>
        <v>5</v>
      </c>
      <c r="O23">
        <v>15</v>
      </c>
      <c r="P23">
        <f>(O23-2)/1.9</f>
        <v>6.842105263157895</v>
      </c>
      <c r="Q23">
        <v>16</v>
      </c>
      <c r="R23">
        <f>8*(Q23-1)/15+2</f>
        <v>10</v>
      </c>
      <c r="S23">
        <v>2589</v>
      </c>
      <c r="T23">
        <f>(S23-1325)/314.6</f>
        <v>4.017800381436745</v>
      </c>
      <c r="U23">
        <v>50.8</v>
      </c>
      <c r="V23">
        <f>(U23-37.7)/3.48</f>
        <v>3.7643678160919523</v>
      </c>
      <c r="W23">
        <v>104</v>
      </c>
      <c r="X23">
        <f>(W23-87)/10.4</f>
        <v>1.6346153846153846</v>
      </c>
      <c r="Y23">
        <v>9.1</v>
      </c>
      <c r="Z23">
        <v>356</v>
      </c>
      <c r="AA23">
        <f>(Z23-182)/53.2</f>
        <v>3.270676691729323</v>
      </c>
      <c r="AB23">
        <v>112</v>
      </c>
      <c r="AC23">
        <f>(AB23-103)/9.9</f>
        <v>0.9090909090909091</v>
      </c>
      <c r="AD23">
        <v>0</v>
      </c>
      <c r="AE23">
        <f>AD23/7.4</f>
        <v>0</v>
      </c>
      <c r="AF23">
        <v>38.8</v>
      </c>
      <c r="AG23">
        <f>(AF23+28.6)/7.2</f>
        <v>9.361111111111112</v>
      </c>
      <c r="AH23">
        <v>28</v>
      </c>
      <c r="AI23">
        <f>(AH23-4)/140.2</f>
        <v>0.1711840228245364</v>
      </c>
      <c r="AJ23">
        <v>9</v>
      </c>
      <c r="AK23" t="s">
        <v>35</v>
      </c>
    </row>
    <row r="24" spans="1:37" ht="12.75">
      <c r="A24" t="s">
        <v>18</v>
      </c>
      <c r="B24">
        <f>4*D24+4*F24+2*H24+3*J24+1.5*L24+1.5*N24+P24+R24*2+T24/2+V24/2+1.5*X24+2*Y24+2*AA24+2*AC24+2*AE24+0.5*AG24+AI24*0.5+AJ24*1.5</f>
        <v>118.3974520630265</v>
      </c>
      <c r="C24">
        <v>19</v>
      </c>
      <c r="D24">
        <f>(C24-3.5)/10.25</f>
        <v>1.5121951219512195</v>
      </c>
      <c r="E24">
        <v>91.9</v>
      </c>
      <c r="F24">
        <f>(E24-31.6)/12.65</f>
        <v>4.766798418972332</v>
      </c>
      <c r="G24">
        <v>41.3</v>
      </c>
      <c r="H24">
        <f>(G24-24.2)/3.43</f>
        <v>4.985422740524781</v>
      </c>
      <c r="I24">
        <v>23</v>
      </c>
      <c r="J24">
        <f>I24/6.8</f>
        <v>3.3823529411764706</v>
      </c>
      <c r="K24">
        <v>52</v>
      </c>
      <c r="L24">
        <f>(K24)/12.7</f>
        <v>4.094488188976378</v>
      </c>
      <c r="M24">
        <v>4</v>
      </c>
      <c r="N24">
        <f>M24/1.2</f>
        <v>3.3333333333333335</v>
      </c>
      <c r="O24">
        <v>9</v>
      </c>
      <c r="P24">
        <f>(O24-2)/1.9</f>
        <v>3.68421052631579</v>
      </c>
      <c r="Q24">
        <v>0</v>
      </c>
      <c r="R24">
        <v>0</v>
      </c>
      <c r="S24">
        <v>2962</v>
      </c>
      <c r="T24">
        <f>(S24-1325)/314.6</f>
        <v>5.203432930705658</v>
      </c>
      <c r="U24">
        <v>58.2</v>
      </c>
      <c r="V24">
        <f>(U24-37.7)/3.48</f>
        <v>5.890804597701149</v>
      </c>
      <c r="W24">
        <v>143</v>
      </c>
      <c r="X24">
        <f>(W24-87)/10.4</f>
        <v>5.384615384615384</v>
      </c>
      <c r="Y24">
        <v>5.7</v>
      </c>
      <c r="Z24">
        <v>450</v>
      </c>
      <c r="AA24">
        <f>(Z24-182)/53.2</f>
        <v>5.037593984962406</v>
      </c>
      <c r="AB24">
        <v>144</v>
      </c>
      <c r="AC24">
        <f>(AB24-103)/9.9</f>
        <v>4.141414141414141</v>
      </c>
      <c r="AD24">
        <v>23</v>
      </c>
      <c r="AE24">
        <f>AD24/7.4</f>
        <v>3.108108108108108</v>
      </c>
      <c r="AF24">
        <v>5.4</v>
      </c>
      <c r="AG24">
        <f>(AF24+28.6)/7.2</f>
        <v>4.722222222222222</v>
      </c>
      <c r="AH24">
        <v>68</v>
      </c>
      <c r="AI24">
        <f>(AH24-4)/140.2</f>
        <v>0.456490727532097</v>
      </c>
      <c r="AJ24">
        <v>4.1</v>
      </c>
      <c r="AK24" t="s">
        <v>18</v>
      </c>
    </row>
    <row r="25" spans="1:37" ht="12.75">
      <c r="A25" t="s">
        <v>21</v>
      </c>
      <c r="B25">
        <f>4*D25+4*F25+2*H25+3*J25+1.5*L25+1.5*N25+P25+R25*2+T25/2+V25/2+1.5*X25+2*Y25+2*AA25+2*AC25+2*AE25+0.5*AG25+AI25*0.5+AJ25*1.5</f>
        <v>114.56892067289004</v>
      </c>
      <c r="C25">
        <v>11.5</v>
      </c>
      <c r="D25">
        <f>(C25-3.5)/10.25</f>
        <v>0.7804878048780488</v>
      </c>
      <c r="E25">
        <v>88.3</v>
      </c>
      <c r="F25">
        <f>(E25-31.6)/12.65</f>
        <v>4.482213438735178</v>
      </c>
      <c r="G25">
        <v>43.1</v>
      </c>
      <c r="H25">
        <f>(G25-24.2)/3.43</f>
        <v>5.510204081632653</v>
      </c>
      <c r="I25">
        <v>27</v>
      </c>
      <c r="J25">
        <f>I25/6.8</f>
        <v>3.9705882352941178</v>
      </c>
      <c r="K25">
        <v>52</v>
      </c>
      <c r="L25">
        <f>(K25)/12.7</f>
        <v>4.094488188976378</v>
      </c>
      <c r="M25">
        <v>2</v>
      </c>
      <c r="N25">
        <f>M25/1.2</f>
        <v>1.6666666666666667</v>
      </c>
      <c r="O25">
        <v>12</v>
      </c>
      <c r="P25">
        <f>(O25-2)/1.9</f>
        <v>5.2631578947368425</v>
      </c>
      <c r="Q25">
        <v>2</v>
      </c>
      <c r="R25">
        <f>8*(Q25-1)/15+2</f>
        <v>2.533333333333333</v>
      </c>
      <c r="S25">
        <v>2527</v>
      </c>
      <c r="T25">
        <f>(S25-1325)/314.6</f>
        <v>3.820724729815639</v>
      </c>
      <c r="U25">
        <v>45.3</v>
      </c>
      <c r="V25">
        <f>(U25-37.7)/3.48</f>
        <v>2.18390804597701</v>
      </c>
      <c r="W25">
        <v>130</v>
      </c>
      <c r="X25">
        <f>(W25-87)/10.4</f>
        <v>4.134615384615384</v>
      </c>
      <c r="Y25">
        <v>9.1</v>
      </c>
      <c r="Z25">
        <v>394</v>
      </c>
      <c r="AA25">
        <f>(Z25-182)/53.2</f>
        <v>3.9849624060150375</v>
      </c>
      <c r="AB25">
        <v>134</v>
      </c>
      <c r="AC25">
        <f>(AB25-103)/9.9</f>
        <v>3.131313131313131</v>
      </c>
      <c r="AD25">
        <v>16</v>
      </c>
      <c r="AE25">
        <f>AD25/7.4</f>
        <v>2.162162162162162</v>
      </c>
      <c r="AF25">
        <v>12.9</v>
      </c>
      <c r="AG25">
        <f>(AF25+28.6)/7.2</f>
        <v>5.763888888888888</v>
      </c>
      <c r="AH25">
        <v>24</v>
      </c>
      <c r="AI25">
        <f>(AH25-4)/140.2</f>
        <v>0.14265335235378032</v>
      </c>
      <c r="AJ25">
        <v>1.8</v>
      </c>
      <c r="AK25" t="s">
        <v>21</v>
      </c>
    </row>
    <row r="26" spans="1:37" ht="12.75">
      <c r="A26" t="s">
        <v>24</v>
      </c>
      <c r="B26">
        <f>4*D26+4*F26+2*H26+3*J26+1.5*L26+1.5*N26+P26+R26*2+T26/2+V26/2+1.5*X26+2*Y26+2*AA26+2*AC26+2*AE26+0.5*AG26+AI26*0.5+AJ26*1.5</f>
        <v>113.86833308488617</v>
      </c>
      <c r="C26">
        <v>37</v>
      </c>
      <c r="D26">
        <f>(C26-3.5)/10.25</f>
        <v>3.268292682926829</v>
      </c>
      <c r="E26">
        <v>76.7</v>
      </c>
      <c r="F26">
        <f>(E26-31.6)/12.65</f>
        <v>3.5652173913043477</v>
      </c>
      <c r="G26">
        <v>34.2</v>
      </c>
      <c r="H26">
        <f>(G26-24.2)/3.43</f>
        <v>2.9154518950437325</v>
      </c>
      <c r="I26">
        <v>7</v>
      </c>
      <c r="J26">
        <f>I26/6.8</f>
        <v>1.0294117647058825</v>
      </c>
      <c r="K26">
        <v>27</v>
      </c>
      <c r="L26">
        <f>(K26)/12.7</f>
        <v>2.125984251968504</v>
      </c>
      <c r="M26">
        <v>5</v>
      </c>
      <c r="N26">
        <f>M26/1.2</f>
        <v>4.166666666666667</v>
      </c>
      <c r="O26">
        <v>16</v>
      </c>
      <c r="P26">
        <f>(O26-2)/1.9</f>
        <v>7.36842105263158</v>
      </c>
      <c r="Q26">
        <v>0</v>
      </c>
      <c r="R26">
        <v>0</v>
      </c>
      <c r="S26">
        <v>3479</v>
      </c>
      <c r="T26">
        <f>(S26-1325)/314.6</f>
        <v>6.846789574062301</v>
      </c>
      <c r="U26">
        <v>54.1</v>
      </c>
      <c r="V26">
        <f>(U26-37.7)/3.48</f>
        <v>4.712643678160919</v>
      </c>
      <c r="W26">
        <v>118</v>
      </c>
      <c r="X26">
        <f>(W26-87)/10.4</f>
        <v>2.980769230769231</v>
      </c>
      <c r="Y26">
        <v>7</v>
      </c>
      <c r="Z26">
        <v>547</v>
      </c>
      <c r="AA26">
        <f>(Z26-182)/53.2</f>
        <v>6.860902255639098</v>
      </c>
      <c r="AB26">
        <v>135</v>
      </c>
      <c r="AC26">
        <f>(AB26-103)/9.9</f>
        <v>3.2323232323232323</v>
      </c>
      <c r="AD26">
        <v>6</v>
      </c>
      <c r="AE26">
        <f>AD26/7.4</f>
        <v>0.8108108108108107</v>
      </c>
      <c r="AF26">
        <v>-14.1</v>
      </c>
      <c r="AG26">
        <f>(AF26+28.6)/7.2</f>
        <v>2.0138888888888893</v>
      </c>
      <c r="AH26">
        <v>198</v>
      </c>
      <c r="AI26">
        <f>(AH26-4)/140.2</f>
        <v>1.383737517831669</v>
      </c>
      <c r="AJ26">
        <v>8.7</v>
      </c>
      <c r="AK26" t="s">
        <v>24</v>
      </c>
    </row>
    <row r="27" spans="1:37" ht="12.75">
      <c r="A27" t="s">
        <v>15</v>
      </c>
      <c r="B27">
        <f>4*D27+4*F27+2*H27+3*J27+1.5*L27+1.5*N27+P27+R27*2+T27/2+V27/2+1.5*X27+2*Y27+2*AA27+2*AC27+2*AE27+0.5*AG27+AI27*0.5+AJ27*1.5</f>
        <v>113.21644797008969</v>
      </c>
      <c r="C27">
        <v>50</v>
      </c>
      <c r="D27">
        <f>(C27-3.5)/10.25</f>
        <v>4.536585365853658</v>
      </c>
      <c r="E27">
        <v>69.7</v>
      </c>
      <c r="F27">
        <f>(E27-31.6)/12.65</f>
        <v>3.0118577075098814</v>
      </c>
      <c r="G27">
        <v>35.5</v>
      </c>
      <c r="H27">
        <f>(G27-24.2)/3.43</f>
        <v>3.294460641399417</v>
      </c>
      <c r="I27">
        <v>16</v>
      </c>
      <c r="J27">
        <f>I27/6.8</f>
        <v>2.3529411764705883</v>
      </c>
      <c r="K27">
        <v>66</v>
      </c>
      <c r="L27">
        <f>(K27)/12.7</f>
        <v>5.196850393700788</v>
      </c>
      <c r="M27">
        <v>2.4</v>
      </c>
      <c r="N27">
        <f>M27/1.2</f>
        <v>2</v>
      </c>
      <c r="O27">
        <v>5</v>
      </c>
      <c r="P27">
        <f>(O27-2)/1.9</f>
        <v>1.5789473684210527</v>
      </c>
      <c r="Q27">
        <v>0</v>
      </c>
      <c r="R27">
        <v>0</v>
      </c>
      <c r="S27">
        <v>3198</v>
      </c>
      <c r="T27">
        <f>(S27-1325)/314.6</f>
        <v>5.953591862682772</v>
      </c>
      <c r="U27">
        <v>54.5</v>
      </c>
      <c r="V27">
        <f>(U27-37.7)/3.48</f>
        <v>4.827586206896551</v>
      </c>
      <c r="W27">
        <v>156</v>
      </c>
      <c r="X27">
        <f>(W27-87)/10.4</f>
        <v>6.634615384615384</v>
      </c>
      <c r="Y27">
        <v>8.5</v>
      </c>
      <c r="Z27">
        <v>406</v>
      </c>
      <c r="AA27">
        <f>(Z27-182)/53.2</f>
        <v>4.2105263157894735</v>
      </c>
      <c r="AB27">
        <v>140</v>
      </c>
      <c r="AC27">
        <f>(AB27-103)/9.9</f>
        <v>3.7373737373737375</v>
      </c>
      <c r="AD27">
        <v>14</v>
      </c>
      <c r="AE27">
        <f>AD27/7.4</f>
        <v>1.8918918918918919</v>
      </c>
      <c r="AF27">
        <v>-23.3</v>
      </c>
      <c r="AG27">
        <f>(AF27+28.6)/7.2</f>
        <v>0.7361111111111112</v>
      </c>
      <c r="AH27">
        <v>35</v>
      </c>
      <c r="AI27">
        <f>(AH27-4)/140.2</f>
        <v>0.22111269614835952</v>
      </c>
      <c r="AJ27">
        <v>3</v>
      </c>
      <c r="AK27" t="s">
        <v>15</v>
      </c>
    </row>
    <row r="28" spans="1:37" ht="12.75">
      <c r="A28" t="s">
        <v>31</v>
      </c>
      <c r="B28">
        <f>4*D28+4*F28+2*H28+3*J28+1.5*L28+1.5*N28+P28+R28*2+T28/2+V28/2+1.5*X28+2*Y28+2*AA28+2*AC28+2*AE28+0.5*AG28+AI28*0.5+AJ28*1.5</f>
        <v>109.20954146254815</v>
      </c>
      <c r="C28">
        <v>19.5</v>
      </c>
      <c r="D28">
        <f>(C28-3.5)/10.25</f>
        <v>1.5609756097560976</v>
      </c>
      <c r="E28">
        <v>64.9</v>
      </c>
      <c r="F28">
        <f>(E28-31.6)/12.65</f>
        <v>2.6324110671936762</v>
      </c>
      <c r="G28">
        <v>35.2</v>
      </c>
      <c r="H28">
        <f>(G28-24.2)/3.43</f>
        <v>3.2069970845481057</v>
      </c>
      <c r="I28">
        <v>15</v>
      </c>
      <c r="J28">
        <f>I28/6.8</f>
        <v>2.2058823529411766</v>
      </c>
      <c r="K28">
        <v>17</v>
      </c>
      <c r="L28">
        <f>(K28)/12.7</f>
        <v>1.3385826771653544</v>
      </c>
      <c r="M28">
        <v>4</v>
      </c>
      <c r="N28">
        <f>M28/1.2</f>
        <v>3.3333333333333335</v>
      </c>
      <c r="O28">
        <v>10</v>
      </c>
      <c r="P28">
        <f>(O28-2)/1.9</f>
        <v>4.2105263157894735</v>
      </c>
      <c r="Q28">
        <v>9</v>
      </c>
      <c r="R28">
        <f>8*(Q28-1)/15+2</f>
        <v>6.266666666666667</v>
      </c>
      <c r="S28">
        <v>2379</v>
      </c>
      <c r="T28">
        <f>(S28-1325)/314.6</f>
        <v>3.350286077558805</v>
      </c>
      <c r="U28">
        <v>54.8</v>
      </c>
      <c r="V28">
        <f>(U28-37.7)/3.48</f>
        <v>4.913793103448274</v>
      </c>
      <c r="W28">
        <v>114</v>
      </c>
      <c r="X28">
        <f>(W28-87)/10.4</f>
        <v>2.5961538461538463</v>
      </c>
      <c r="Y28">
        <v>6.3</v>
      </c>
      <c r="Z28">
        <v>346</v>
      </c>
      <c r="AA28">
        <f>(Z28-182)/53.2</f>
        <v>3.082706766917293</v>
      </c>
      <c r="AB28">
        <v>142</v>
      </c>
      <c r="AC28">
        <f>(AB28-103)/9.9</f>
        <v>3.9393939393939394</v>
      </c>
      <c r="AD28">
        <v>17</v>
      </c>
      <c r="AE28">
        <f>AD28/7.4</f>
        <v>2.2972972972972974</v>
      </c>
      <c r="AF28">
        <v>12.8</v>
      </c>
      <c r="AG28">
        <f>(AF28+28.6)/7.2</f>
        <v>5.750000000000001</v>
      </c>
      <c r="AH28">
        <v>344</v>
      </c>
      <c r="AI28">
        <f>(AH28-4)/140.2</f>
        <v>2.4251069900142657</v>
      </c>
      <c r="AJ28">
        <v>8.2</v>
      </c>
      <c r="AK28" t="s">
        <v>31</v>
      </c>
    </row>
    <row r="29" spans="1:37" ht="12.75">
      <c r="A29" t="s">
        <v>41</v>
      </c>
      <c r="B29">
        <f>4*D29+4*F29+2*H29+3*J29+1.5*L29+1.5*N29+P29+R29*2+T29/2+V29/2+1.5*X29+2*Y29+2*AA29+2*AC29+2*AE29+0.5*AG29+AI29*0.5+AJ29*1.5</f>
        <v>108.28333330572461</v>
      </c>
      <c r="C29">
        <v>28</v>
      </c>
      <c r="D29">
        <f>(C29-3.5)/10.25</f>
        <v>2.3902439024390243</v>
      </c>
      <c r="E29">
        <v>71.8</v>
      </c>
      <c r="F29">
        <f>(E29-31.6)/12.65</f>
        <v>3.1778656126482208</v>
      </c>
      <c r="G29">
        <v>34.2</v>
      </c>
      <c r="H29">
        <f>(G29-24.2)/3.43</f>
        <v>2.9154518950437325</v>
      </c>
      <c r="I29">
        <v>12</v>
      </c>
      <c r="J29">
        <f>I29/6.8</f>
        <v>1.7647058823529411</v>
      </c>
      <c r="K29">
        <v>13</v>
      </c>
      <c r="L29">
        <f>(K29)/12.7</f>
        <v>1.0236220472440944</v>
      </c>
      <c r="M29">
        <v>2</v>
      </c>
      <c r="N29">
        <f>M29/1.2</f>
        <v>1.6666666666666667</v>
      </c>
      <c r="O29">
        <v>14</v>
      </c>
      <c r="P29">
        <f>(O29-2)/1.9</f>
        <v>6.315789473684211</v>
      </c>
      <c r="Q29">
        <v>4</v>
      </c>
      <c r="R29">
        <f>8*(Q29-1)/15+2</f>
        <v>3.6</v>
      </c>
      <c r="S29">
        <v>3234</v>
      </c>
      <c r="T29">
        <f>(S29-1325)/314.6</f>
        <v>6.068022886204704</v>
      </c>
      <c r="U29">
        <v>45.5</v>
      </c>
      <c r="V29">
        <f>(U29-37.7)/3.48</f>
        <v>2.241379310344827</v>
      </c>
      <c r="W29">
        <v>115</v>
      </c>
      <c r="X29">
        <f>(W29-87)/10.4</f>
        <v>2.692307692307692</v>
      </c>
      <c r="Y29">
        <v>9</v>
      </c>
      <c r="Z29">
        <v>413</v>
      </c>
      <c r="AA29">
        <f>(Z29-182)/53.2</f>
        <v>4.342105263157895</v>
      </c>
      <c r="AB29">
        <v>123</v>
      </c>
      <c r="AC29">
        <f>(AB29-103)/9.9</f>
        <v>2.0202020202020203</v>
      </c>
      <c r="AD29">
        <v>7</v>
      </c>
      <c r="AE29">
        <f>AD29/7.4</f>
        <v>0.9459459459459459</v>
      </c>
      <c r="AF29">
        <v>-9.7</v>
      </c>
      <c r="AG29">
        <f>(AF29+28.6)/7.2</f>
        <v>2.6250000000000004</v>
      </c>
      <c r="AH29">
        <v>358</v>
      </c>
      <c r="AI29">
        <f>(AH29-4)/140.2</f>
        <v>2.524964336661912</v>
      </c>
      <c r="AJ29">
        <v>9.3</v>
      </c>
      <c r="AK29" t="s">
        <v>41</v>
      </c>
    </row>
    <row r="30" spans="1:37" ht="12.75">
      <c r="A30" t="s">
        <v>26</v>
      </c>
      <c r="B30">
        <f>4*D30+4*F30+2*H30+3*J30+1.5*L30+1.5*N30+P30+R30*2+T30/2+V30/2+1.5*X30+2*Y30+2*AA30+2*AC30+2*AE30+0.5*AG30+AI30*0.5+AJ30*1.5</f>
        <v>106.81603728841465</v>
      </c>
      <c r="C30">
        <v>53.5</v>
      </c>
      <c r="D30">
        <f>(C30-3.5)/10.25</f>
        <v>4.878048780487805</v>
      </c>
      <c r="E30">
        <v>56.1</v>
      </c>
      <c r="F30">
        <f>(E30-31.6)/12.65</f>
        <v>1.9367588932806323</v>
      </c>
      <c r="G30">
        <v>30</v>
      </c>
      <c r="H30">
        <f>(G30-24.2)/3.43</f>
        <v>1.6909620991253647</v>
      </c>
      <c r="I30">
        <v>10</v>
      </c>
      <c r="J30">
        <f>I30/6.8</f>
        <v>1.4705882352941178</v>
      </c>
      <c r="K30">
        <v>3</v>
      </c>
      <c r="L30">
        <f>(K30)/12.7</f>
        <v>0.2362204724409449</v>
      </c>
      <c r="M30">
        <v>5</v>
      </c>
      <c r="N30">
        <f>M30/1.2</f>
        <v>4.166666666666667</v>
      </c>
      <c r="O30">
        <v>15</v>
      </c>
      <c r="P30">
        <f>(O30-2)/1.9</f>
        <v>6.842105263157895</v>
      </c>
      <c r="Q30">
        <v>2</v>
      </c>
      <c r="R30">
        <f>8*(Q30-1)/15+2</f>
        <v>2.533333333333333</v>
      </c>
      <c r="S30">
        <v>2605</v>
      </c>
      <c r="T30">
        <f>(S30-1325)/314.6</f>
        <v>4.0686586141131595</v>
      </c>
      <c r="U30">
        <v>52.9</v>
      </c>
      <c r="V30">
        <f>(U30-37.7)/3.48</f>
        <v>4.367816091954022</v>
      </c>
      <c r="W30">
        <v>125</v>
      </c>
      <c r="X30">
        <f>(W30-87)/10.4</f>
        <v>3.6538461538461537</v>
      </c>
      <c r="Y30">
        <v>6.5</v>
      </c>
      <c r="Z30">
        <v>375</v>
      </c>
      <c r="AA30">
        <f>(Z30-182)/53.2</f>
        <v>3.6278195488721803</v>
      </c>
      <c r="AB30">
        <v>128</v>
      </c>
      <c r="AC30">
        <f>(AB30-103)/9.9</f>
        <v>2.525252525252525</v>
      </c>
      <c r="AD30">
        <v>11</v>
      </c>
      <c r="AE30">
        <f>AD30/7.4</f>
        <v>1.4864864864864864</v>
      </c>
      <c r="AF30">
        <v>-0.1</v>
      </c>
      <c r="AG30">
        <f>(AF30+28.6)/7.2</f>
        <v>3.958333333333333</v>
      </c>
      <c r="AH30">
        <v>30</v>
      </c>
      <c r="AI30">
        <f>(AH30-4)/140.2</f>
        <v>0.18544935805991442</v>
      </c>
      <c r="AJ30">
        <v>8.8</v>
      </c>
      <c r="AK30" t="s">
        <v>26</v>
      </c>
    </row>
    <row r="31" spans="1:37" ht="12.75">
      <c r="A31" t="s">
        <v>22</v>
      </c>
      <c r="B31">
        <f>4*D31+4*F31+2*H31+3*J31+1.5*L31+1.5*N31+P31+R31*2+T31/2+V31/2+1.5*X31+2*Y31+2*AA31+2*AC31+2*AE31+0.5*AG31+AI31*0.5+AJ31*1.5</f>
        <v>101.84511376239381</v>
      </c>
      <c r="C31">
        <v>31</v>
      </c>
      <c r="D31">
        <f>(C31-3.5)/10.25</f>
        <v>2.682926829268293</v>
      </c>
      <c r="E31">
        <v>76.7</v>
      </c>
      <c r="F31">
        <f>(E31-31.6)/12.65</f>
        <v>3.5652173913043477</v>
      </c>
      <c r="G31">
        <v>39.7</v>
      </c>
      <c r="H31">
        <f>(G31-24.2)/3.43</f>
        <v>4.518950437317785</v>
      </c>
      <c r="I31">
        <v>15</v>
      </c>
      <c r="J31">
        <f>I31/6.8</f>
        <v>2.2058823529411766</v>
      </c>
      <c r="K31">
        <v>45</v>
      </c>
      <c r="L31">
        <f>(K31)/12.7</f>
        <v>3.5433070866141736</v>
      </c>
      <c r="M31">
        <v>3</v>
      </c>
      <c r="N31">
        <f>M31/1.2</f>
        <v>2.5</v>
      </c>
      <c r="O31">
        <v>5</v>
      </c>
      <c r="P31">
        <f>(O31-2)/1.9</f>
        <v>1.5789473684210527</v>
      </c>
      <c r="Q31">
        <v>1</v>
      </c>
      <c r="R31">
        <f>8*(Q31-1)/15+2</f>
        <v>2</v>
      </c>
      <c r="S31">
        <v>3046</v>
      </c>
      <c r="T31">
        <f>(S31-1325)/314.6</f>
        <v>5.470438652256834</v>
      </c>
      <c r="U31">
        <v>61.2</v>
      </c>
      <c r="V31">
        <f>(U31-37.7)/3.48</f>
        <v>6.752873563218391</v>
      </c>
      <c r="W31">
        <v>149</v>
      </c>
      <c r="X31">
        <f>(W31-87)/10.4</f>
        <v>5.961538461538462</v>
      </c>
      <c r="Y31">
        <v>3.4</v>
      </c>
      <c r="Z31">
        <v>388</v>
      </c>
      <c r="AA31">
        <f>(Z31-182)/53.2</f>
        <v>3.8721804511278193</v>
      </c>
      <c r="AB31">
        <v>140</v>
      </c>
      <c r="AC31">
        <f>(AB31-103)/9.9</f>
        <v>3.7373737373737375</v>
      </c>
      <c r="AD31">
        <v>21</v>
      </c>
      <c r="AE31">
        <f>AD31/7.4</f>
        <v>2.8378378378378377</v>
      </c>
      <c r="AF31">
        <v>-7.9</v>
      </c>
      <c r="AG31">
        <f>(AF31+28.6)/7.2</f>
        <v>2.8750000000000004</v>
      </c>
      <c r="AH31">
        <v>205</v>
      </c>
      <c r="AI31">
        <f>(AH31-4)/140.2</f>
        <v>1.4336661911554922</v>
      </c>
      <c r="AJ31">
        <v>1.1</v>
      </c>
      <c r="AK31" t="s">
        <v>22</v>
      </c>
    </row>
    <row r="32" spans="1:37" ht="12.75">
      <c r="A32" t="s">
        <v>29</v>
      </c>
      <c r="B32">
        <f>4*D32+4*F32+2*H32+3*J32+1.5*L32+1.5*N32+P32+R32*2+T32/2+V32/2+1.5*X32+2*Y32+2*AA32+2*AC32+2*AE32+0.5*AG32+AI32*0.5+AJ32*1.5</f>
        <v>101.31123740172107</v>
      </c>
      <c r="C32">
        <v>21.5</v>
      </c>
      <c r="D32">
        <f>(C32-3.5)/10.25</f>
        <v>1.7560975609756098</v>
      </c>
      <c r="E32">
        <v>76.6</v>
      </c>
      <c r="F32">
        <f>(E32-31.6)/12.65</f>
        <v>3.5573122529644263</v>
      </c>
      <c r="G32">
        <v>39.7</v>
      </c>
      <c r="H32">
        <f>(G32-24.2)/3.43</f>
        <v>4.518950437317785</v>
      </c>
      <c r="I32">
        <v>18</v>
      </c>
      <c r="J32">
        <f>I32/6.8</f>
        <v>2.6470588235294117</v>
      </c>
      <c r="K32">
        <v>42</v>
      </c>
      <c r="L32">
        <f>(K32)/12.7</f>
        <v>3.3070866141732287</v>
      </c>
      <c r="M32">
        <v>4</v>
      </c>
      <c r="N32">
        <f>M32/1.2</f>
        <v>3.3333333333333335</v>
      </c>
      <c r="O32">
        <v>15</v>
      </c>
      <c r="P32">
        <f>(O32-2)/1.9</f>
        <v>6.842105263157895</v>
      </c>
      <c r="Q32">
        <v>0</v>
      </c>
      <c r="R32">
        <v>0</v>
      </c>
      <c r="S32">
        <v>2439</v>
      </c>
      <c r="T32">
        <f>(S32-1325)/314.6</f>
        <v>3.541004450095359</v>
      </c>
      <c r="U32">
        <v>48.6</v>
      </c>
      <c r="V32">
        <f>(U32-37.7)/3.48</f>
        <v>3.1321839080459766</v>
      </c>
      <c r="W32">
        <v>131</v>
      </c>
      <c r="X32">
        <f>(W32-87)/10.4</f>
        <v>4.230769230769231</v>
      </c>
      <c r="Y32">
        <v>8.9</v>
      </c>
      <c r="Z32">
        <v>384</v>
      </c>
      <c r="AA32">
        <f>(Z32-182)/53.2</f>
        <v>3.796992481203007</v>
      </c>
      <c r="AB32">
        <v>129</v>
      </c>
      <c r="AC32">
        <f>(AB32-103)/9.9</f>
        <v>2.6262626262626263</v>
      </c>
      <c r="AD32">
        <v>9</v>
      </c>
      <c r="AE32">
        <f>AD32/7.4</f>
        <v>1.2162162162162162</v>
      </c>
      <c r="AF32">
        <v>-2.4</v>
      </c>
      <c r="AG32">
        <f>(AF32+28.6)/7.2</f>
        <v>3.6388888888888893</v>
      </c>
      <c r="AH32">
        <v>353</v>
      </c>
      <c r="AI32">
        <f>(AH32-4)/140.2</f>
        <v>2.4893009985734667</v>
      </c>
      <c r="AJ32">
        <v>0.3</v>
      </c>
      <c r="AK32" t="s">
        <v>29</v>
      </c>
    </row>
    <row r="33" spans="1:37" ht="12.75">
      <c r="A33" t="s">
        <v>23</v>
      </c>
      <c r="B33">
        <f>4*D33+4*F33+2*H33+3*J33+1.5*L33+1.5*N33+P33+R33*2+T33/2+V33/2+1.5*X33+2*Y33+2*AA33+2*AC33+2*AE33+0.5*AG33+AI33*0.5+AJ33*1.5</f>
        <v>99.34999475877078</v>
      </c>
      <c r="C33">
        <v>19.5</v>
      </c>
      <c r="D33">
        <f>(C33-3.5)/10.25</f>
        <v>1.5609756097560976</v>
      </c>
      <c r="E33">
        <v>65.3</v>
      </c>
      <c r="F33">
        <f>(E33-31.6)/12.65</f>
        <v>2.6640316205533594</v>
      </c>
      <c r="G33">
        <v>31.7</v>
      </c>
      <c r="H33">
        <f>(G33-24.2)/3.43</f>
        <v>2.186588921282799</v>
      </c>
      <c r="I33">
        <v>13</v>
      </c>
      <c r="J33">
        <f>I33/6.8</f>
        <v>1.911764705882353</v>
      </c>
      <c r="K33">
        <v>21</v>
      </c>
      <c r="L33">
        <f>(K33)/12.7</f>
        <v>1.6535433070866143</v>
      </c>
      <c r="M33">
        <v>3</v>
      </c>
      <c r="N33">
        <f>M33/1.2</f>
        <v>2.5</v>
      </c>
      <c r="O33">
        <v>15</v>
      </c>
      <c r="P33">
        <f>(O33-2)/1.9</f>
        <v>6.842105263157895</v>
      </c>
      <c r="Q33">
        <v>5</v>
      </c>
      <c r="R33">
        <f>8*(Q33-1)/15+2</f>
        <v>4.133333333333333</v>
      </c>
      <c r="S33">
        <v>2521</v>
      </c>
      <c r="T33">
        <f>(S33-1325)/314.6</f>
        <v>3.8016528925619832</v>
      </c>
      <c r="U33">
        <v>45.3</v>
      </c>
      <c r="V33">
        <f>(U33-37.7)/3.48</f>
        <v>2.18390804597701</v>
      </c>
      <c r="W33">
        <v>132</v>
      </c>
      <c r="X33">
        <f>(W33-87)/10.4</f>
        <v>4.326923076923077</v>
      </c>
      <c r="Y33">
        <v>9.9</v>
      </c>
      <c r="Z33">
        <v>398</v>
      </c>
      <c r="AA33">
        <f>(Z33-182)/53.2</f>
        <v>4.060150375939849</v>
      </c>
      <c r="AB33">
        <v>133</v>
      </c>
      <c r="AC33">
        <f>(AB33-103)/9.9</f>
        <v>3.0303030303030303</v>
      </c>
      <c r="AD33">
        <v>8</v>
      </c>
      <c r="AE33">
        <f>AD33/7.4</f>
        <v>1.081081081081081</v>
      </c>
      <c r="AF33">
        <v>-8.4</v>
      </c>
      <c r="AG33">
        <f>(AF33+28.6)/7.2</f>
        <v>2.805555555555556</v>
      </c>
      <c r="AH33">
        <v>319</v>
      </c>
      <c r="AI33">
        <f>(AH33-4)/140.2</f>
        <v>2.24679029957204</v>
      </c>
      <c r="AJ33">
        <v>1.9</v>
      </c>
      <c r="AK33" t="s">
        <v>23</v>
      </c>
    </row>
    <row r="34" spans="1:37" ht="12.75">
      <c r="A34" t="s">
        <v>38</v>
      </c>
      <c r="B34">
        <f>4*D34+4*F34+2*H34+3*J34+1.5*L34+1.5*N34+P34+R34*2+T34/2+V34/2+1.5*X34+2*Y34+2*AA34+2*AC34+2*AE34+0.5*AG34+AI34*0.5+AJ34*1.5</f>
        <v>99.19003091807419</v>
      </c>
      <c r="C34">
        <v>20.5</v>
      </c>
      <c r="D34">
        <f>(C34-3.5)/10.25</f>
        <v>1.6585365853658536</v>
      </c>
      <c r="E34">
        <v>58.7</v>
      </c>
      <c r="F34">
        <f>(E34-31.6)/12.65</f>
        <v>2.142292490118577</v>
      </c>
      <c r="G34">
        <v>43.6</v>
      </c>
      <c r="H34">
        <f>(G34-24.2)/3.43</f>
        <v>5.65597667638484</v>
      </c>
      <c r="I34">
        <v>21</v>
      </c>
      <c r="J34">
        <f>I34/6.8</f>
        <v>3.088235294117647</v>
      </c>
      <c r="K34">
        <v>19</v>
      </c>
      <c r="L34">
        <f>(K34)/12.7</f>
        <v>1.4960629921259843</v>
      </c>
      <c r="M34">
        <v>4</v>
      </c>
      <c r="N34">
        <f>M34/1.2</f>
        <v>3.3333333333333335</v>
      </c>
      <c r="O34">
        <v>6</v>
      </c>
      <c r="P34">
        <f>(O34-2)/1.9</f>
        <v>2.1052631578947367</v>
      </c>
      <c r="Q34">
        <v>5</v>
      </c>
      <c r="R34">
        <f>8*(Q34-1)/15+2</f>
        <v>4.133333333333333</v>
      </c>
      <c r="S34">
        <v>1681</v>
      </c>
      <c r="T34">
        <f>(S34-1325)/314.6</f>
        <v>1.1315956770502225</v>
      </c>
      <c r="U34">
        <v>50</v>
      </c>
      <c r="V34">
        <f>(U34-37.7)/3.48</f>
        <v>3.534482758620689</v>
      </c>
      <c r="W34">
        <v>132</v>
      </c>
      <c r="X34">
        <f>(W34-87)/10.4</f>
        <v>4.326923076923077</v>
      </c>
      <c r="Y34">
        <v>7.2</v>
      </c>
      <c r="Z34">
        <v>257</v>
      </c>
      <c r="AA34">
        <f>(Z34-182)/53.2</f>
        <v>1.4097744360902256</v>
      </c>
      <c r="AB34">
        <v>137</v>
      </c>
      <c r="AC34">
        <f>(AB34-103)/9.9</f>
        <v>3.4343434343434343</v>
      </c>
      <c r="AD34">
        <v>13</v>
      </c>
      <c r="AE34">
        <f>AD34/7.4</f>
        <v>1.7567567567567566</v>
      </c>
      <c r="AF34">
        <v>10</v>
      </c>
      <c r="AG34">
        <f>(AF34+28.6)/7.2</f>
        <v>5.361111111111112</v>
      </c>
      <c r="AH34">
        <v>197</v>
      </c>
      <c r="AI34">
        <f>(AH34-4)/140.2</f>
        <v>1.37660485021398</v>
      </c>
      <c r="AJ34">
        <v>4</v>
      </c>
      <c r="AK34" t="s">
        <v>38</v>
      </c>
    </row>
    <row r="35" spans="1:37" ht="12.75">
      <c r="A35" t="s">
        <v>32</v>
      </c>
      <c r="B35">
        <f>4*D35+4*F35+2*H35+3*J35+1.5*L35+1.5*N35+P35+R35*2+T35/2+V35/2+1.5*X35+2*Y35+2*AA35+2*AC35+2*AE35+0.5*AG35+AI35*0.5+AJ35*1.5</f>
        <v>99.12440471894209</v>
      </c>
      <c r="C35">
        <v>20</v>
      </c>
      <c r="D35">
        <f>(C35-3.5)/10.25</f>
        <v>1.6097560975609757</v>
      </c>
      <c r="E35">
        <v>60.7</v>
      </c>
      <c r="F35">
        <f>(E35-31.6)/12.65</f>
        <v>2.300395256916996</v>
      </c>
      <c r="G35">
        <v>35.1</v>
      </c>
      <c r="H35">
        <f>(G35-24.2)/3.43</f>
        <v>3.1778425655976683</v>
      </c>
      <c r="I35">
        <v>13</v>
      </c>
      <c r="J35">
        <f>I35/6.8</f>
        <v>1.911764705882353</v>
      </c>
      <c r="K35">
        <v>36</v>
      </c>
      <c r="L35">
        <f>(K35)/12.7</f>
        <v>2.834645669291339</v>
      </c>
      <c r="M35">
        <v>3</v>
      </c>
      <c r="N35">
        <f>M35/1.2</f>
        <v>2.5</v>
      </c>
      <c r="O35">
        <v>6</v>
      </c>
      <c r="P35">
        <f>(O35-2)/1.9</f>
        <v>2.1052631578947367</v>
      </c>
      <c r="Q35">
        <v>0</v>
      </c>
      <c r="R35">
        <v>0</v>
      </c>
      <c r="S35">
        <v>2784</v>
      </c>
      <c r="T35">
        <f>(S35-1325)/314.6</f>
        <v>4.637635092180546</v>
      </c>
      <c r="U35">
        <v>55.5</v>
      </c>
      <c r="V35">
        <f>(U35-37.7)/3.48</f>
        <v>5.114942528735631</v>
      </c>
      <c r="W35">
        <v>147</v>
      </c>
      <c r="X35">
        <f>(W35-87)/10.4</f>
        <v>5.769230769230769</v>
      </c>
      <c r="Y35">
        <v>7.8</v>
      </c>
      <c r="Z35">
        <v>408</v>
      </c>
      <c r="AA35">
        <f>(Z35-182)/53.2</f>
        <v>4.2481203007518795</v>
      </c>
      <c r="AB35">
        <v>140</v>
      </c>
      <c r="AC35">
        <f>(AB35-103)/9.9</f>
        <v>3.7373737373737375</v>
      </c>
      <c r="AD35">
        <v>14</v>
      </c>
      <c r="AE35">
        <f>AD35/7.4</f>
        <v>1.8918918918918919</v>
      </c>
      <c r="AF35">
        <v>-21.8</v>
      </c>
      <c r="AG35">
        <f>(AF35+28.6)/7.2</f>
        <v>0.9444444444444445</v>
      </c>
      <c r="AH35">
        <v>26</v>
      </c>
      <c r="AI35">
        <f>(AH35-4)/140.2</f>
        <v>0.15691868758915836</v>
      </c>
      <c r="AJ35">
        <v>7.9</v>
      </c>
      <c r="AK35" t="s">
        <v>32</v>
      </c>
    </row>
    <row r="36" spans="1:37" ht="12.75">
      <c r="A36" t="s">
        <v>33</v>
      </c>
      <c r="B36">
        <f>4*D36+4*F36+2*H36+3*J36+1.5*L36+1.5*N36+P36+R36*2+T36/2+V36/2+1.5*X36+2*Y36+2*AA36+2*AC36+2*AE36+0.5*AG36+AI36*0.5+AJ36*1.5</f>
        <v>99.12110953678611</v>
      </c>
      <c r="C36">
        <v>34</v>
      </c>
      <c r="D36">
        <f>(C36-3.5)/10.25</f>
        <v>2.975609756097561</v>
      </c>
      <c r="E36">
        <v>62.5</v>
      </c>
      <c r="F36">
        <f>(E36-31.6)/12.65</f>
        <v>2.442687747035573</v>
      </c>
      <c r="G36">
        <v>42.7</v>
      </c>
      <c r="H36">
        <f>(G36-24.2)/3.43</f>
        <v>5.393586005830905</v>
      </c>
      <c r="I36">
        <v>16</v>
      </c>
      <c r="J36">
        <f>I36/6.8</f>
        <v>2.3529411764705883</v>
      </c>
      <c r="K36">
        <v>17</v>
      </c>
      <c r="L36">
        <f>(K36)/12.7</f>
        <v>1.3385826771653544</v>
      </c>
      <c r="M36">
        <v>4</v>
      </c>
      <c r="N36">
        <f>M36/1.2</f>
        <v>3.3333333333333335</v>
      </c>
      <c r="O36">
        <v>11</v>
      </c>
      <c r="P36">
        <f>(O36-2)/1.9</f>
        <v>4.736842105263158</v>
      </c>
      <c r="Q36">
        <v>1</v>
      </c>
      <c r="R36">
        <f>8*(Q36-1)/15+2</f>
        <v>2</v>
      </c>
      <c r="S36">
        <v>2941</v>
      </c>
      <c r="T36">
        <f>(S36-1325)/314.6</f>
        <v>5.136681500317864</v>
      </c>
      <c r="U36">
        <v>61</v>
      </c>
      <c r="V36">
        <f>(U36-37.7)/3.48</f>
        <v>6.695402298850574</v>
      </c>
      <c r="W36">
        <v>122</v>
      </c>
      <c r="X36">
        <f>(W36-87)/10.4</f>
        <v>3.3653846153846154</v>
      </c>
      <c r="Y36">
        <v>8.4</v>
      </c>
      <c r="Z36">
        <v>332</v>
      </c>
      <c r="AA36">
        <f>(Z36-182)/53.2</f>
        <v>2.819548872180451</v>
      </c>
      <c r="AB36">
        <v>125</v>
      </c>
      <c r="AC36">
        <f>(AB36-103)/9.9</f>
        <v>2.2222222222222223</v>
      </c>
      <c r="AD36">
        <v>8</v>
      </c>
      <c r="AE36">
        <f>AD36/7.4</f>
        <v>1.081081081081081</v>
      </c>
      <c r="AF36">
        <v>5</v>
      </c>
      <c r="AG36">
        <f>(AF36+28.6)/7.2</f>
        <v>4.666666666666667</v>
      </c>
      <c r="AH36">
        <v>50</v>
      </c>
      <c r="AI36">
        <f>(AH36-4)/140.2</f>
        <v>0.32810271041369476</v>
      </c>
      <c r="AJ36">
        <v>0.9</v>
      </c>
      <c r="AK36" t="s">
        <v>33</v>
      </c>
    </row>
    <row r="37" spans="1:37" ht="12.75">
      <c r="A37" t="s">
        <v>28</v>
      </c>
      <c r="B37">
        <f>4*D37+4*F37+2*H37+3*J37+1.5*L37+1.5*N37+P37+R37*2+T37/2+V37/2+1.5*X37+2*Y37+2*AA37+2*AC37+2*AE37+0.5*AG37+AI37*0.5+AJ37*1.5</f>
        <v>98.45817275080555</v>
      </c>
      <c r="C37">
        <v>29</v>
      </c>
      <c r="D37">
        <f>(C37-3.5)/10.25</f>
        <v>2.4878048780487805</v>
      </c>
      <c r="E37">
        <v>63.4</v>
      </c>
      <c r="F37">
        <f>(E37-31.6)/12.65</f>
        <v>2.5138339920948614</v>
      </c>
      <c r="G37">
        <v>30.8</v>
      </c>
      <c r="H37">
        <f>(G37-24.2)/3.43</f>
        <v>1.9241982507288633</v>
      </c>
      <c r="I37">
        <v>6</v>
      </c>
      <c r="J37">
        <f>I37/6.8</f>
        <v>0.8823529411764706</v>
      </c>
      <c r="K37">
        <v>42</v>
      </c>
      <c r="L37">
        <f>(K37)/12.7</f>
        <v>3.3070866141732287</v>
      </c>
      <c r="M37">
        <v>3</v>
      </c>
      <c r="N37">
        <f>M37/1.2</f>
        <v>2.5</v>
      </c>
      <c r="O37">
        <v>8</v>
      </c>
      <c r="P37">
        <f>(O37-2)/1.9</f>
        <v>3.1578947368421053</v>
      </c>
      <c r="Q37">
        <v>3</v>
      </c>
      <c r="R37">
        <f>8*(Q37-1)/15+2</f>
        <v>3.0666666666666664</v>
      </c>
      <c r="S37">
        <v>3544</v>
      </c>
      <c r="T37">
        <f>(S37-1325)/314.6</f>
        <v>7.053401144310235</v>
      </c>
      <c r="U37">
        <v>55.5</v>
      </c>
      <c r="V37">
        <f>(U37-37.7)/3.48</f>
        <v>5.114942528735631</v>
      </c>
      <c r="W37">
        <v>129</v>
      </c>
      <c r="X37">
        <f>(W37-87)/10.4</f>
        <v>4.038461538461538</v>
      </c>
      <c r="Y37">
        <v>8.3</v>
      </c>
      <c r="Z37">
        <v>437</v>
      </c>
      <c r="AA37">
        <f>(Z37-182)/53.2</f>
        <v>4.793233082706767</v>
      </c>
      <c r="AB37">
        <v>124</v>
      </c>
      <c r="AC37">
        <f>(AB37-103)/9.9</f>
        <v>2.121212121212121</v>
      </c>
      <c r="AD37">
        <v>5</v>
      </c>
      <c r="AE37">
        <f>AD37/7.4</f>
        <v>0.6756756756756757</v>
      </c>
      <c r="AF37">
        <v>-12.7</v>
      </c>
      <c r="AG37">
        <f>(AF37+28.6)/7.2</f>
        <v>2.2083333333333335</v>
      </c>
      <c r="AH37">
        <v>110</v>
      </c>
      <c r="AI37">
        <f>(AH37-4)/140.2</f>
        <v>0.7560627674750358</v>
      </c>
      <c r="AJ37">
        <v>5.7</v>
      </c>
      <c r="AK37" t="s">
        <v>28</v>
      </c>
    </row>
    <row r="38" spans="1:37" ht="12.75">
      <c r="A38" t="s">
        <v>42</v>
      </c>
      <c r="B38">
        <f>4*D38+4*F38+2*H38+3*J38+1.5*L38+1.5*N38+P38+R38*2+T38/2+V38/2+1.5*X38+2*Y38+2*AA38+2*AC38+2*AE38+0.5*AG38+AI38*0.5+AJ38*1.5</f>
        <v>97.5990942843363</v>
      </c>
      <c r="C38">
        <v>15</v>
      </c>
      <c r="D38">
        <f>(C38-3.5)/10.25</f>
        <v>1.1219512195121952</v>
      </c>
      <c r="E38">
        <v>62.9</v>
      </c>
      <c r="F38">
        <f>(E38-31.6)/12.65</f>
        <v>2.474308300395257</v>
      </c>
      <c r="G38">
        <v>33.4</v>
      </c>
      <c r="H38">
        <f>(G38-24.2)/3.43</f>
        <v>2.6822157434402327</v>
      </c>
      <c r="I38">
        <v>7</v>
      </c>
      <c r="J38">
        <f>I38/6.8</f>
        <v>1.0294117647058825</v>
      </c>
      <c r="K38">
        <v>2</v>
      </c>
      <c r="L38">
        <f>(K38)/12.7</f>
        <v>0.15748031496062992</v>
      </c>
      <c r="M38">
        <v>3</v>
      </c>
      <c r="N38">
        <f>M38/1.2</f>
        <v>2.5</v>
      </c>
      <c r="O38">
        <v>12</v>
      </c>
      <c r="P38">
        <f>(O38-2)/1.9</f>
        <v>5.2631578947368425</v>
      </c>
      <c r="Q38">
        <v>10</v>
      </c>
      <c r="R38">
        <f>8*(Q38-1)/15+2</f>
        <v>6.8</v>
      </c>
      <c r="S38">
        <v>2586</v>
      </c>
      <c r="T38">
        <f>(S38-1325)/314.6</f>
        <v>4.008264462809917</v>
      </c>
      <c r="U38">
        <v>50.1</v>
      </c>
      <c r="V38">
        <f>(U38-37.7)/3.48</f>
        <v>3.563218390804597</v>
      </c>
      <c r="W38">
        <v>116</v>
      </c>
      <c r="X38">
        <f>(W38-87)/10.4</f>
        <v>2.7884615384615383</v>
      </c>
      <c r="Y38">
        <v>6.6</v>
      </c>
      <c r="Z38">
        <v>376</v>
      </c>
      <c r="AA38">
        <f>(Z38-182)/53.2</f>
        <v>3.6466165413533833</v>
      </c>
      <c r="AB38">
        <v>137</v>
      </c>
      <c r="AC38">
        <f>(AB38-103)/9.9</f>
        <v>3.4343434343434343</v>
      </c>
      <c r="AD38">
        <v>10</v>
      </c>
      <c r="AE38">
        <f>AD38/7.4</f>
        <v>1.3513513513513513</v>
      </c>
      <c r="AF38">
        <v>2.4</v>
      </c>
      <c r="AG38">
        <f>(AF38+28.6)/7.2</f>
        <v>4.305555555555555</v>
      </c>
      <c r="AH38">
        <v>474</v>
      </c>
      <c r="AI38">
        <f>(AH38-4)/140.2</f>
        <v>3.3523537803138375</v>
      </c>
      <c r="AJ38">
        <v>6.7</v>
      </c>
      <c r="AK38" t="s">
        <v>42</v>
      </c>
    </row>
    <row r="39" spans="1:37" ht="12.75">
      <c r="A39" t="s">
        <v>97</v>
      </c>
      <c r="B39">
        <f>4*D39+4*F39+2*H39+3*J39+1.5*L39+1.5*N39+P39+R39*2+T39/2+V39/2+1.5*X39+2*Y39+2*AA39+2*AC39+2*AE39+0.5*AG39+AI39*0.5+AJ39*1.5</f>
        <v>97.58710741382224</v>
      </c>
      <c r="C39">
        <v>35</v>
      </c>
      <c r="D39">
        <f>(C39-3.5)/10.25</f>
        <v>3.073170731707317</v>
      </c>
      <c r="E39">
        <v>59.4</v>
      </c>
      <c r="F39">
        <f>(E39-31.6)/12.65</f>
        <v>2.1976284584980235</v>
      </c>
      <c r="G39">
        <v>34.4</v>
      </c>
      <c r="H39">
        <f>(G39-24.2)/3.43</f>
        <v>2.973760932944606</v>
      </c>
      <c r="I39">
        <v>14</v>
      </c>
      <c r="J39">
        <f>I39/6.8</f>
        <v>2.058823529411765</v>
      </c>
      <c r="K39">
        <v>44</v>
      </c>
      <c r="L39">
        <f>(K39)/12.7</f>
        <v>3.4645669291338583</v>
      </c>
      <c r="M39">
        <v>4</v>
      </c>
      <c r="N39">
        <f>M39/1.2</f>
        <v>3.3333333333333335</v>
      </c>
      <c r="O39">
        <v>9</v>
      </c>
      <c r="P39">
        <f>(O39-2)/1.9</f>
        <v>3.68421052631579</v>
      </c>
      <c r="Q39">
        <v>0</v>
      </c>
      <c r="R39">
        <v>0</v>
      </c>
      <c r="S39">
        <v>2534</v>
      </c>
      <c r="T39">
        <f>(S39-1325)/314.6</f>
        <v>3.84297520661157</v>
      </c>
      <c r="U39">
        <v>54.5</v>
      </c>
      <c r="V39">
        <f>(U39-37.7)/3.48</f>
        <v>4.827586206896551</v>
      </c>
      <c r="W39">
        <v>154</v>
      </c>
      <c r="X39">
        <f>(W39-87)/10.4</f>
        <v>6.4423076923076925</v>
      </c>
      <c r="Y39">
        <v>3.5</v>
      </c>
      <c r="Z39">
        <v>330</v>
      </c>
      <c r="AA39">
        <f>(Z39-182)/53.2</f>
        <v>2.781954887218045</v>
      </c>
      <c r="AB39">
        <v>140</v>
      </c>
      <c r="AC39">
        <f>(AB39-103)/9.9</f>
        <v>3.7373737373737375</v>
      </c>
      <c r="AD39">
        <v>16</v>
      </c>
      <c r="AE39">
        <f>AD39/7.4</f>
        <v>2.162162162162162</v>
      </c>
      <c r="AF39">
        <v>-13.2</v>
      </c>
      <c r="AG39">
        <f>(AF39+28.6)/7.2</f>
        <v>2.1388888888888893</v>
      </c>
      <c r="AH39">
        <v>37</v>
      </c>
      <c r="AI39">
        <f>(AH39-4)/140.2</f>
        <v>0.23537803138373753</v>
      </c>
      <c r="AJ39">
        <v>7.3</v>
      </c>
      <c r="AK39" t="s">
        <v>97</v>
      </c>
    </row>
    <row r="40" spans="1:37" ht="12.75">
      <c r="A40" t="s">
        <v>54</v>
      </c>
      <c r="B40">
        <f>4*D40+4*F40+2*H40+3*J40+1.5*L40+1.5*N40+P40+R40*2+T40/2+V40/2+1.5*X40+2*Y40+2*AA40+2*AC40+2*AE40+0.5*AG40+AI40*0.5+AJ40*1.5</f>
        <v>97.06917547534148</v>
      </c>
      <c r="C40">
        <v>25.5</v>
      </c>
      <c r="D40">
        <f>(C40-3.5)/10.25</f>
        <v>2.1463414634146343</v>
      </c>
      <c r="E40">
        <v>81.5</v>
      </c>
      <c r="F40">
        <f>(E40-31.6)/12.65</f>
        <v>3.9446640316205532</v>
      </c>
      <c r="G40">
        <v>34.9</v>
      </c>
      <c r="H40">
        <f>(G40-24.2)/3.43</f>
        <v>3.1195335276967926</v>
      </c>
      <c r="I40">
        <v>12</v>
      </c>
      <c r="J40">
        <f>I40/6.8</f>
        <v>1.7647058823529411</v>
      </c>
      <c r="K40">
        <v>18</v>
      </c>
      <c r="L40">
        <f>(K40)/12.7</f>
        <v>1.4173228346456694</v>
      </c>
      <c r="M40">
        <v>5</v>
      </c>
      <c r="N40">
        <f>M40/1.2</f>
        <v>4.166666666666667</v>
      </c>
      <c r="O40">
        <v>7</v>
      </c>
      <c r="P40">
        <f>(O40-2)/1.9</f>
        <v>2.6315789473684212</v>
      </c>
      <c r="Q40">
        <v>0</v>
      </c>
      <c r="R40">
        <v>0</v>
      </c>
      <c r="S40">
        <v>3262</v>
      </c>
      <c r="T40">
        <f>(S40-1325)/314.6</f>
        <v>6.1570247933884295</v>
      </c>
      <c r="U40">
        <v>51.4</v>
      </c>
      <c r="V40">
        <f>(U40-37.7)/3.48</f>
        <v>3.936781609195401</v>
      </c>
      <c r="W40">
        <v>141</v>
      </c>
      <c r="X40">
        <f>(W40-87)/10.4</f>
        <v>5.1923076923076925</v>
      </c>
      <c r="Y40">
        <v>6</v>
      </c>
      <c r="Z40">
        <v>416</v>
      </c>
      <c r="AA40">
        <f>(Z40-182)/53.2</f>
        <v>4.398496240601504</v>
      </c>
      <c r="AB40">
        <v>121</v>
      </c>
      <c r="AC40">
        <f>(AB40-103)/9.9</f>
        <v>1.8181818181818181</v>
      </c>
      <c r="AD40">
        <v>0</v>
      </c>
      <c r="AE40">
        <f>AD40/7.4</f>
        <v>0</v>
      </c>
      <c r="AF40">
        <v>-1.6</v>
      </c>
      <c r="AG40">
        <f>(AF40+28.6)/7.2</f>
        <v>3.75</v>
      </c>
      <c r="AH40">
        <v>150</v>
      </c>
      <c r="AI40">
        <f>(AH40-4)/140.2</f>
        <v>1.0413694721825963</v>
      </c>
      <c r="AJ40">
        <v>7</v>
      </c>
      <c r="AK40" t="s">
        <v>54</v>
      </c>
    </row>
    <row r="41" spans="1:37" ht="12.75">
      <c r="A41" t="s">
        <v>30</v>
      </c>
      <c r="B41">
        <f>4*D41+4*F41+2*H41+3*J41+1.5*L41+1.5*N41+P41+R41*2+T41/2+V41/2+1.5*X41+2*Y41+2*AA41+2*AC41+2*AE41+0.5*AG41+AI41*0.5+AJ41*1.5</f>
        <v>95.83880612087398</v>
      </c>
      <c r="C41">
        <v>25</v>
      </c>
      <c r="D41">
        <f>(C41-3.5)/10.25</f>
        <v>2.097560975609756</v>
      </c>
      <c r="E41">
        <v>72.4</v>
      </c>
      <c r="F41">
        <f>(E41-31.6)/12.65</f>
        <v>3.225296442687747</v>
      </c>
      <c r="G41">
        <v>37.6</v>
      </c>
      <c r="H41">
        <f>(G41-24.2)/3.43</f>
        <v>3.906705539358601</v>
      </c>
      <c r="I41">
        <v>12</v>
      </c>
      <c r="J41">
        <f>I41/6.8</f>
        <v>1.7647058823529411</v>
      </c>
      <c r="K41">
        <v>22</v>
      </c>
      <c r="L41">
        <f>(K41)/12.7</f>
        <v>1.7322834645669292</v>
      </c>
      <c r="M41">
        <v>1</v>
      </c>
      <c r="N41">
        <f>M41/1.2</f>
        <v>0.8333333333333334</v>
      </c>
      <c r="O41">
        <v>3</v>
      </c>
      <c r="P41">
        <f>(O41-2)/1.9</f>
        <v>0.5263157894736842</v>
      </c>
      <c r="Q41">
        <v>1</v>
      </c>
      <c r="R41">
        <f>8*(Q41-1)/15+2</f>
        <v>2</v>
      </c>
      <c r="S41">
        <v>3038</v>
      </c>
      <c r="T41">
        <f>(S41-1325)/314.6</f>
        <v>5.445009535918627</v>
      </c>
      <c r="U41">
        <v>54.2</v>
      </c>
      <c r="V41">
        <f>(U41-37.7)/3.48</f>
        <v>4.741379310344827</v>
      </c>
      <c r="W41">
        <v>115</v>
      </c>
      <c r="X41">
        <f>(W41-87)/10.4</f>
        <v>2.692307692307692</v>
      </c>
      <c r="Y41">
        <v>7.2</v>
      </c>
      <c r="Z41">
        <v>423</v>
      </c>
      <c r="AA41">
        <f>(Z41-182)/53.2</f>
        <v>4.530075187969924</v>
      </c>
      <c r="AB41">
        <v>137</v>
      </c>
      <c r="AC41">
        <f>(AB41-103)/9.9</f>
        <v>3.4343434343434343</v>
      </c>
      <c r="AD41">
        <v>13</v>
      </c>
      <c r="AE41">
        <f>AD41/7.4</f>
        <v>1.7567567567567566</v>
      </c>
      <c r="AF41">
        <v>5.8</v>
      </c>
      <c r="AG41">
        <f>(AF41+28.6)/7.2</f>
        <v>4.777777777777778</v>
      </c>
      <c r="AH41">
        <v>271</v>
      </c>
      <c r="AI41">
        <f>(AH41-4)/140.2</f>
        <v>1.9044222539229674</v>
      </c>
      <c r="AJ41">
        <v>4.5</v>
      </c>
      <c r="AK41" t="s">
        <v>30</v>
      </c>
    </row>
    <row r="42" spans="1:37" ht="12.75">
      <c r="A42" t="s">
        <v>47</v>
      </c>
      <c r="B42">
        <f>4*D42+4*F42+2*H42+3*J42+1.5*L42+1.5*N42+P42+R42*2+T42/2+V42/2+1.5*X42+2*Y42+2*AA42+2*AC42+2*AE42+0.5*AG42+AI42*0.5+AJ42*1.5</f>
        <v>94.46313815358364</v>
      </c>
      <c r="C42">
        <v>19.5</v>
      </c>
      <c r="D42">
        <f>(C42-3.5)/10.25</f>
        <v>1.5609756097560976</v>
      </c>
      <c r="E42">
        <v>63.1</v>
      </c>
      <c r="F42">
        <f>(E42-31.6)/12.65</f>
        <v>2.4901185770750986</v>
      </c>
      <c r="G42">
        <v>39.4</v>
      </c>
      <c r="H42">
        <f>(G42-24.2)/3.43</f>
        <v>4.431486880466472</v>
      </c>
      <c r="I42">
        <v>16</v>
      </c>
      <c r="J42">
        <f>I42/6.8</f>
        <v>2.3529411764705883</v>
      </c>
      <c r="K42">
        <v>39</v>
      </c>
      <c r="L42">
        <f>(K42)/12.7</f>
        <v>3.070866141732284</v>
      </c>
      <c r="M42">
        <v>0</v>
      </c>
      <c r="N42">
        <f>M42/1.2</f>
        <v>0</v>
      </c>
      <c r="O42">
        <v>7</v>
      </c>
      <c r="P42">
        <f>(O42-2)/1.9</f>
        <v>2.6315789473684212</v>
      </c>
      <c r="Q42">
        <v>0</v>
      </c>
      <c r="R42">
        <v>0</v>
      </c>
      <c r="S42">
        <v>2592</v>
      </c>
      <c r="T42">
        <f>(S42-1325)/314.6</f>
        <v>4.027336300063572</v>
      </c>
      <c r="U42">
        <v>60.6</v>
      </c>
      <c r="V42">
        <f>(U42-37.7)/3.48</f>
        <v>6.580459770114942</v>
      </c>
      <c r="W42">
        <v>140</v>
      </c>
      <c r="X42">
        <f>(W42-87)/10.4</f>
        <v>5.096153846153846</v>
      </c>
      <c r="Y42">
        <v>4.3</v>
      </c>
      <c r="Z42">
        <v>352</v>
      </c>
      <c r="AA42">
        <f>(Z42-182)/53.2</f>
        <v>3.195488721804511</v>
      </c>
      <c r="AB42">
        <v>146</v>
      </c>
      <c r="AC42">
        <f>(AB42-103)/9.9</f>
        <v>4.343434343434343</v>
      </c>
      <c r="AD42">
        <v>18</v>
      </c>
      <c r="AE42">
        <f>AD42/7.4</f>
        <v>2.4324324324324325</v>
      </c>
      <c r="AF42">
        <v>-6</v>
      </c>
      <c r="AG42">
        <f>(AF42+28.6)/7.2</f>
        <v>3.138888888888889</v>
      </c>
      <c r="AH42">
        <v>99</v>
      </c>
      <c r="AI42">
        <f>(AH42-4)/140.2</f>
        <v>0.6776034236804566</v>
      </c>
      <c r="AJ42">
        <v>7.8</v>
      </c>
      <c r="AK42" t="s">
        <v>47</v>
      </c>
    </row>
    <row r="43" spans="1:37" ht="12.75">
      <c r="A43" t="s">
        <v>34</v>
      </c>
      <c r="B43">
        <f>4*D43+4*F43+2*H43+3*J43+1.5*L43+1.5*N43+P43+R43*2+T43/2+V43/2+1.5*X43+2*Y43+2*AA43+2*AC43+2*AE43+0.5*AG43+AI43*0.5+AJ43*1.5</f>
        <v>91.29355225297027</v>
      </c>
      <c r="C43">
        <v>34</v>
      </c>
      <c r="D43">
        <f>(C43-3.5)/10.25</f>
        <v>2.975609756097561</v>
      </c>
      <c r="E43">
        <v>54.2</v>
      </c>
      <c r="F43">
        <f>(E43-31.6)/12.65</f>
        <v>1.7865612648221345</v>
      </c>
      <c r="G43">
        <v>31.9</v>
      </c>
      <c r="H43">
        <f>(G43-24.2)/3.43</f>
        <v>2.2448979591836733</v>
      </c>
      <c r="I43">
        <v>7</v>
      </c>
      <c r="J43">
        <f>I43/6.8</f>
        <v>1.0294117647058825</v>
      </c>
      <c r="K43">
        <v>26</v>
      </c>
      <c r="L43">
        <f>(K43)/12.7</f>
        <v>2.047244094488189</v>
      </c>
      <c r="M43">
        <v>1</v>
      </c>
      <c r="N43">
        <f>M43/1.2</f>
        <v>0.8333333333333334</v>
      </c>
      <c r="O43">
        <v>7</v>
      </c>
      <c r="P43">
        <f>(O43-2)/1.9</f>
        <v>2.6315789473684212</v>
      </c>
      <c r="Q43">
        <v>0</v>
      </c>
      <c r="R43">
        <v>0</v>
      </c>
      <c r="S43">
        <v>2735</v>
      </c>
      <c r="T43">
        <f>(S43-1325)/314.6</f>
        <v>4.481881754609027</v>
      </c>
      <c r="U43">
        <v>56.9</v>
      </c>
      <c r="V43">
        <f>(U43-37.7)/3.48</f>
        <v>5.517241379310343</v>
      </c>
      <c r="W43">
        <v>147</v>
      </c>
      <c r="X43">
        <f>(W43-87)/10.4</f>
        <v>5.769230769230769</v>
      </c>
      <c r="Y43">
        <v>7.8</v>
      </c>
      <c r="Z43">
        <v>370</v>
      </c>
      <c r="AA43">
        <f>(Z43-182)/53.2</f>
        <v>3.533834586466165</v>
      </c>
      <c r="AB43">
        <v>126</v>
      </c>
      <c r="AC43">
        <f>(AB43-103)/9.9</f>
        <v>2.323232323232323</v>
      </c>
      <c r="AD43">
        <v>9</v>
      </c>
      <c r="AE43">
        <f>AD43/7.4</f>
        <v>1.2162162162162162</v>
      </c>
      <c r="AF43">
        <v>-19.7</v>
      </c>
      <c r="AG43">
        <f>(AF43+28.6)/7.2</f>
        <v>1.2361111111111114</v>
      </c>
      <c r="AH43">
        <v>17</v>
      </c>
      <c r="AI43">
        <f>(AH43-4)/140.2</f>
        <v>0.09272467902995721</v>
      </c>
      <c r="AJ43">
        <v>9.1</v>
      </c>
      <c r="AK43" t="s">
        <v>34</v>
      </c>
    </row>
    <row r="44" spans="1:37" ht="12.75">
      <c r="A44" t="s">
        <v>27</v>
      </c>
      <c r="B44">
        <f>4*D44+4*F44+2*H44+3*J44+1.5*L44+1.5*N44+P44+R44*2+T44/2+V44/2+1.5*X44+2*Y44+2*AA44+2*AC44+2*AE44+0.5*AG44+AI44*0.5+AJ44*1.5</f>
        <v>89.83509875115682</v>
      </c>
      <c r="C44">
        <v>24.5</v>
      </c>
      <c r="D44">
        <f>(C44-3.5)/10.25</f>
        <v>2.048780487804878</v>
      </c>
      <c r="E44">
        <v>64.8</v>
      </c>
      <c r="F44">
        <f>(E44-31.6)/12.65</f>
        <v>2.6245059288537544</v>
      </c>
      <c r="G44">
        <v>28.3</v>
      </c>
      <c r="H44">
        <f>(G44-24.2)/3.43</f>
        <v>1.1953352769679304</v>
      </c>
      <c r="I44">
        <v>6</v>
      </c>
      <c r="J44">
        <f>I44/6.8</f>
        <v>0.8823529411764706</v>
      </c>
      <c r="K44">
        <v>35</v>
      </c>
      <c r="L44">
        <f>(K44)/12.7</f>
        <v>2.7559055118110236</v>
      </c>
      <c r="M44">
        <v>3.7</v>
      </c>
      <c r="N44">
        <f>M44/1.2</f>
        <v>3.0833333333333335</v>
      </c>
      <c r="O44">
        <v>11</v>
      </c>
      <c r="P44">
        <f>(O44-2)/1.9</f>
        <v>4.736842105263158</v>
      </c>
      <c r="Q44">
        <v>0</v>
      </c>
      <c r="R44">
        <v>0</v>
      </c>
      <c r="S44">
        <v>3374</v>
      </c>
      <c r="T44">
        <f>(S44-1325)/314.6</f>
        <v>6.513032422123331</v>
      </c>
      <c r="U44">
        <v>55.1</v>
      </c>
      <c r="V44">
        <f>(U44-37.7)/3.48</f>
        <v>5</v>
      </c>
      <c r="W44">
        <v>155</v>
      </c>
      <c r="X44">
        <f>(W44-87)/10.4</f>
        <v>6.538461538461538</v>
      </c>
      <c r="Y44">
        <v>3</v>
      </c>
      <c r="Z44">
        <v>408</v>
      </c>
      <c r="AA44">
        <f>(Z44-182)/53.2</f>
        <v>4.2481203007518795</v>
      </c>
      <c r="AB44">
        <v>128</v>
      </c>
      <c r="AC44">
        <f>(AB44-103)/9.9</f>
        <v>2.525252525252525</v>
      </c>
      <c r="AD44">
        <v>10</v>
      </c>
      <c r="AE44">
        <f>AD44/7.4</f>
        <v>1.3513513513513513</v>
      </c>
      <c r="AF44">
        <v>-22.5</v>
      </c>
      <c r="AG44">
        <f>(AF44+28.6)/7.2</f>
        <v>0.8472222222222224</v>
      </c>
      <c r="AH44">
        <v>38</v>
      </c>
      <c r="AI44">
        <f>(AH44-4)/140.2</f>
        <v>0.24251069900142655</v>
      </c>
      <c r="AJ44">
        <v>9.5</v>
      </c>
      <c r="AK44" t="s">
        <v>27</v>
      </c>
    </row>
    <row r="45" spans="1:37" ht="12.75">
      <c r="A45" t="s">
        <v>36</v>
      </c>
      <c r="B45">
        <f>4*D45+4*F45+2*H45+3*J45+1.5*L45+1.5*N45+P45+R45*2+T45/2+V45/2+1.5*X45+2*Y45+2*AA45+2*AC45+2*AE45+0.5*AG45+AI45*0.5+AJ45*1.5</f>
        <v>88.18784016226053</v>
      </c>
      <c r="C45">
        <v>33.5</v>
      </c>
      <c r="D45">
        <f>(C45-3.5)/10.25</f>
        <v>2.926829268292683</v>
      </c>
      <c r="E45">
        <v>55.8</v>
      </c>
      <c r="F45">
        <f>(E45-31.6)/12.65</f>
        <v>1.9130434782608692</v>
      </c>
      <c r="G45">
        <v>30.5</v>
      </c>
      <c r="H45">
        <f>(G45-24.2)/3.43</f>
        <v>1.836734693877551</v>
      </c>
      <c r="I45">
        <v>5</v>
      </c>
      <c r="J45">
        <f>I45/6.8</f>
        <v>0.7352941176470589</v>
      </c>
      <c r="K45">
        <v>44</v>
      </c>
      <c r="L45">
        <f>(K45)/12.7</f>
        <v>3.4645669291338583</v>
      </c>
      <c r="M45">
        <v>2</v>
      </c>
      <c r="N45">
        <f>M45/1.2</f>
        <v>1.6666666666666667</v>
      </c>
      <c r="O45">
        <v>11</v>
      </c>
      <c r="P45">
        <f>(O45-2)/1.9</f>
        <v>4.736842105263158</v>
      </c>
      <c r="Q45">
        <v>0</v>
      </c>
      <c r="R45">
        <v>0</v>
      </c>
      <c r="S45">
        <v>2867</v>
      </c>
      <c r="T45">
        <f>(S45-1325)/314.6</f>
        <v>4.901462174189446</v>
      </c>
      <c r="U45">
        <v>61.1</v>
      </c>
      <c r="V45">
        <f>(U45-37.7)/3.48</f>
        <v>6.724137931034482</v>
      </c>
      <c r="W45">
        <v>143</v>
      </c>
      <c r="X45">
        <f>(W45-87)/10.4</f>
        <v>5.384615384615384</v>
      </c>
      <c r="Y45">
        <v>6</v>
      </c>
      <c r="Z45">
        <v>371</v>
      </c>
      <c r="AA45">
        <f>(Z45-182)/53.2</f>
        <v>3.552631578947368</v>
      </c>
      <c r="AB45">
        <v>135</v>
      </c>
      <c r="AC45">
        <f>(AB45-103)/9.9</f>
        <v>3.2323232323232323</v>
      </c>
      <c r="AD45">
        <v>6</v>
      </c>
      <c r="AE45">
        <f>AD45/7.4</f>
        <v>0.8108108108108107</v>
      </c>
      <c r="AF45">
        <v>-18.8</v>
      </c>
      <c r="AG45">
        <f>(AF45+28.6)/7.2</f>
        <v>1.3611111111111112</v>
      </c>
      <c r="AH45">
        <v>19</v>
      </c>
      <c r="AI45">
        <f>(AH45-4)/140.2</f>
        <v>0.10699001426533525</v>
      </c>
      <c r="AJ45">
        <v>5.8</v>
      </c>
      <c r="AK45" t="s">
        <v>36</v>
      </c>
    </row>
    <row r="46" spans="1:37" ht="12.75">
      <c r="A46" t="s">
        <v>45</v>
      </c>
      <c r="B46">
        <f>4*D46+4*F46+2*H46+3*J46+1.5*L46+1.5*N46+P46+R46*2+T46/2+V46/2+1.5*X46+2*Y46+2*AA46+2*AC46+2*AE46+0.5*AG46+AI46*0.5+AJ46*1.5</f>
        <v>86.79815537763474</v>
      </c>
      <c r="C46">
        <v>25.5</v>
      </c>
      <c r="D46">
        <f>(C46-3.5)/10.25</f>
        <v>2.1463414634146343</v>
      </c>
      <c r="E46">
        <v>48.2</v>
      </c>
      <c r="F46">
        <f>(E46-31.6)/12.65</f>
        <v>1.3122529644268774</v>
      </c>
      <c r="G46">
        <v>27.6</v>
      </c>
      <c r="H46">
        <f>(G46-24.2)/3.43</f>
        <v>0.9912536443148694</v>
      </c>
      <c r="I46">
        <v>6</v>
      </c>
      <c r="J46">
        <f>I46/6.8</f>
        <v>0.8823529411764706</v>
      </c>
      <c r="K46">
        <v>9</v>
      </c>
      <c r="L46">
        <f>(K46)/12.7</f>
        <v>0.7086614173228347</v>
      </c>
      <c r="M46">
        <v>5</v>
      </c>
      <c r="N46">
        <f>M46/1.2</f>
        <v>4.166666666666667</v>
      </c>
      <c r="O46">
        <v>10</v>
      </c>
      <c r="P46">
        <f>(O46-2)/1.9</f>
        <v>4.2105263157894735</v>
      </c>
      <c r="Q46">
        <v>6</v>
      </c>
      <c r="R46">
        <f>8*(Q46-1)/15+2</f>
        <v>4.666666666666666</v>
      </c>
      <c r="S46">
        <v>2156</v>
      </c>
      <c r="T46">
        <f>(S46-1325)/314.6</f>
        <v>2.6414494596312776</v>
      </c>
      <c r="U46">
        <v>52</v>
      </c>
      <c r="V46">
        <f>(U46-37.7)/3.48</f>
        <v>4.10919540229885</v>
      </c>
      <c r="W46">
        <v>124</v>
      </c>
      <c r="X46">
        <f>(W46-87)/10.4</f>
        <v>3.5576923076923075</v>
      </c>
      <c r="Y46">
        <v>8.1</v>
      </c>
      <c r="Z46">
        <v>281</v>
      </c>
      <c r="AA46">
        <f>(Z46-182)/53.2</f>
        <v>1.8609022556390977</v>
      </c>
      <c r="AB46">
        <v>119</v>
      </c>
      <c r="AC46">
        <f>(AB46-103)/9.9</f>
        <v>1.6161616161616161</v>
      </c>
      <c r="AD46">
        <v>4</v>
      </c>
      <c r="AE46">
        <f>AD46/7.4</f>
        <v>0.5405405405405405</v>
      </c>
      <c r="AF46">
        <v>-1</v>
      </c>
      <c r="AG46">
        <f>(AF46+28.6)/7.2</f>
        <v>3.8333333333333335</v>
      </c>
      <c r="AH46">
        <v>134</v>
      </c>
      <c r="AI46">
        <f>(AH46-4)/140.2</f>
        <v>0.9272467902995721</v>
      </c>
      <c r="AJ46">
        <v>8.1</v>
      </c>
      <c r="AK46" t="s">
        <v>45</v>
      </c>
    </row>
    <row r="47" spans="1:37" ht="12.75">
      <c r="A47" t="s">
        <v>49</v>
      </c>
      <c r="B47">
        <f>4*D47+4*F47+2*H47+3*J47+1.5*L47+1.5*N47+P47+R47*2+T47/2+V47/2+1.5*X47+2*Y47+2*AA47+2*AC47+2*AE47+0.5*AG47+AI47*0.5+AJ47*1.5</f>
        <v>86.425510325136</v>
      </c>
      <c r="C47">
        <v>16.5</v>
      </c>
      <c r="D47">
        <f>(C47-3.5)/10.25</f>
        <v>1.2682926829268293</v>
      </c>
      <c r="E47">
        <v>66.4</v>
      </c>
      <c r="F47">
        <f>(E47-31.6)/12.65</f>
        <v>2.7509881422924902</v>
      </c>
      <c r="G47">
        <v>34.1</v>
      </c>
      <c r="H47">
        <f>(G47-24.2)/3.43</f>
        <v>2.886297376093295</v>
      </c>
      <c r="I47">
        <v>13</v>
      </c>
      <c r="J47">
        <f>I47/6.8</f>
        <v>1.911764705882353</v>
      </c>
      <c r="K47">
        <v>1</v>
      </c>
      <c r="L47">
        <f>(K47)/12.7</f>
        <v>0.07874015748031496</v>
      </c>
      <c r="M47">
        <v>6</v>
      </c>
      <c r="N47">
        <f>M47/1.2</f>
        <v>5</v>
      </c>
      <c r="O47">
        <v>11</v>
      </c>
      <c r="P47">
        <f>(O47-2)/1.9</f>
        <v>4.736842105263158</v>
      </c>
      <c r="Q47">
        <v>3</v>
      </c>
      <c r="R47">
        <f>8*(Q47-1)/15+2</f>
        <v>3.0666666666666664</v>
      </c>
      <c r="S47">
        <v>2250</v>
      </c>
      <c r="T47">
        <f>(S47-1325)/314.6</f>
        <v>2.940241576605213</v>
      </c>
      <c r="U47">
        <v>49.8</v>
      </c>
      <c r="V47">
        <f>(U47-37.7)/3.48</f>
        <v>3.477011494252872</v>
      </c>
      <c r="W47">
        <v>115</v>
      </c>
      <c r="X47">
        <f>(W47-87)/10.4</f>
        <v>2.692307692307692</v>
      </c>
      <c r="Y47">
        <v>5.5</v>
      </c>
      <c r="Z47">
        <v>337</v>
      </c>
      <c r="AA47">
        <f>(Z47-182)/53.2</f>
        <v>2.913533834586466</v>
      </c>
      <c r="AB47">
        <v>124</v>
      </c>
      <c r="AC47">
        <f>(AB47-103)/9.9</f>
        <v>2.121212121212121</v>
      </c>
      <c r="AD47">
        <v>3</v>
      </c>
      <c r="AE47">
        <f>AD47/7.4</f>
        <v>0.4054054054054054</v>
      </c>
      <c r="AF47">
        <v>25.4</v>
      </c>
      <c r="AG47">
        <f>(AF47+28.6)/7.2</f>
        <v>7.5</v>
      </c>
      <c r="AH47">
        <v>39</v>
      </c>
      <c r="AI47">
        <f>(AH47-4)/140.2</f>
        <v>0.24964336661911557</v>
      </c>
      <c r="AJ47">
        <v>4.9</v>
      </c>
      <c r="AK47" t="s">
        <v>49</v>
      </c>
    </row>
    <row r="48" spans="1:37" ht="12.75">
      <c r="A48" t="s">
        <v>37</v>
      </c>
      <c r="B48">
        <f>4*D48+4*F48+2*H48+3*J48+1.5*L48+1.5*N48+P48+R48*2+T48/2+V48/2+1.5*X48+2*Y48+2*AA48+2*AC48+2*AE48+0.5*AG48+AI48*0.5+AJ48*1.5</f>
        <v>85.13543538029916</v>
      </c>
      <c r="C48">
        <v>19</v>
      </c>
      <c r="D48">
        <f>(C48-3.5)/10.25</f>
        <v>1.5121951219512195</v>
      </c>
      <c r="E48">
        <v>59.4</v>
      </c>
      <c r="F48">
        <f>(E48-31.6)/12.65</f>
        <v>2.1976284584980235</v>
      </c>
      <c r="G48">
        <v>29.2</v>
      </c>
      <c r="H48">
        <f>(G48-24.2)/3.43</f>
        <v>1.4577259475218658</v>
      </c>
      <c r="I48">
        <v>5</v>
      </c>
      <c r="J48">
        <f>I48/6.8</f>
        <v>0.7352941176470589</v>
      </c>
      <c r="K48">
        <v>13</v>
      </c>
      <c r="L48">
        <f>(K48)/12.7</f>
        <v>1.0236220472440944</v>
      </c>
      <c r="M48">
        <v>4</v>
      </c>
      <c r="N48">
        <f>M48/1.2</f>
        <v>3.3333333333333335</v>
      </c>
      <c r="O48">
        <v>11</v>
      </c>
      <c r="P48">
        <f>(O48-2)/1.9</f>
        <v>4.736842105263158</v>
      </c>
      <c r="Q48">
        <v>5</v>
      </c>
      <c r="R48">
        <f>8*(Q48-1)/15+2</f>
        <v>4.133333333333333</v>
      </c>
      <c r="S48">
        <v>3502</v>
      </c>
      <c r="T48">
        <f>(S48-1325)/314.6</f>
        <v>6.919898283534646</v>
      </c>
      <c r="U48">
        <v>56.7</v>
      </c>
      <c r="V48">
        <f>(U48-37.7)/3.48</f>
        <v>5.459770114942529</v>
      </c>
      <c r="W48">
        <v>130</v>
      </c>
      <c r="X48">
        <f>(W48-87)/10.4</f>
        <v>4.134615384615384</v>
      </c>
      <c r="Y48">
        <v>8.4</v>
      </c>
      <c r="Z48">
        <v>415</v>
      </c>
      <c r="AA48">
        <f>(Z48-182)/53.2</f>
        <v>4.379699248120301</v>
      </c>
      <c r="AB48">
        <v>119</v>
      </c>
      <c r="AC48">
        <f>(AB48-103)/9.9</f>
        <v>1.6161616161616161</v>
      </c>
      <c r="AD48">
        <v>4</v>
      </c>
      <c r="AE48">
        <f>AD48/7.4</f>
        <v>0.5405405405405405</v>
      </c>
      <c r="AF48">
        <v>-23.7</v>
      </c>
      <c r="AG48">
        <f>(AF48+28.6)/7.2</f>
        <v>0.6805555555555558</v>
      </c>
      <c r="AH48">
        <v>223</v>
      </c>
      <c r="AI48">
        <f>(AH48-4)/140.2</f>
        <v>1.5620542082738946</v>
      </c>
      <c r="AJ48">
        <v>1.5</v>
      </c>
      <c r="AK48" t="s">
        <v>37</v>
      </c>
    </row>
    <row r="49" spans="1:37" ht="12.75">
      <c r="A49" t="s">
        <v>51</v>
      </c>
      <c r="B49">
        <f>4*D49+4*F49+2*H49+3*J49+1.5*L49+1.5*N49+P49+R49*2+T49/2+V49/2+1.5*X49+2*Y49+2*AA49+2*AC49+2*AE49+0.5*AG49+AI49*0.5+AJ49*1.5</f>
        <v>83.2324764411515</v>
      </c>
      <c r="C49">
        <v>8</v>
      </c>
      <c r="D49">
        <f>(C49-3.5)/10.25</f>
        <v>0.43902439024390244</v>
      </c>
      <c r="E49">
        <v>66.6</v>
      </c>
      <c r="F49">
        <f>(E49-31.6)/12.65</f>
        <v>2.7667984189723316</v>
      </c>
      <c r="G49">
        <v>40.1</v>
      </c>
      <c r="H49">
        <f>(G49-24.2)/3.43</f>
        <v>4.635568513119534</v>
      </c>
      <c r="I49">
        <v>16</v>
      </c>
      <c r="J49">
        <f>I49/6.8</f>
        <v>2.3529411764705883</v>
      </c>
      <c r="K49">
        <v>22</v>
      </c>
      <c r="L49">
        <f>(K49)/12.7</f>
        <v>1.7322834645669292</v>
      </c>
      <c r="M49">
        <v>2</v>
      </c>
      <c r="N49">
        <f>M49/1.2</f>
        <v>1.6666666666666667</v>
      </c>
      <c r="O49">
        <v>9</v>
      </c>
      <c r="P49">
        <f>(O49-2)/1.9</f>
        <v>3.68421052631579</v>
      </c>
      <c r="Q49">
        <v>5</v>
      </c>
      <c r="R49">
        <f>8*(Q49-1)/15+2</f>
        <v>4.133333333333333</v>
      </c>
      <c r="S49">
        <v>2474</v>
      </c>
      <c r="T49">
        <f>(S49-1325)/314.6</f>
        <v>3.6522568340750157</v>
      </c>
      <c r="U49">
        <v>56.5</v>
      </c>
      <c r="V49">
        <f>(U49-37.7)/3.48</f>
        <v>5.402298850574712</v>
      </c>
      <c r="W49">
        <v>125</v>
      </c>
      <c r="X49">
        <f>(W49-87)/10.4</f>
        <v>3.6538461538461537</v>
      </c>
      <c r="Y49">
        <v>4</v>
      </c>
      <c r="Z49">
        <v>324</v>
      </c>
      <c r="AA49">
        <f>(Z49-182)/53.2</f>
        <v>2.669172932330827</v>
      </c>
      <c r="AB49">
        <v>136</v>
      </c>
      <c r="AC49">
        <f>(AB49-103)/9.9</f>
        <v>3.333333333333333</v>
      </c>
      <c r="AD49">
        <v>11</v>
      </c>
      <c r="AE49">
        <f>AD49/7.4</f>
        <v>1.4864864864864864</v>
      </c>
      <c r="AF49">
        <v>8.6</v>
      </c>
      <c r="AG49">
        <f>(AF49+28.6)/7.2</f>
        <v>5.166666666666667</v>
      </c>
      <c r="AH49">
        <v>35</v>
      </c>
      <c r="AI49">
        <f>(AH49-4)/140.2</f>
        <v>0.22111269614835952</v>
      </c>
      <c r="AJ49">
        <v>0.9</v>
      </c>
      <c r="AK49" t="s">
        <v>51</v>
      </c>
    </row>
    <row r="50" spans="1:37" ht="12.75">
      <c r="A50" t="s">
        <v>39</v>
      </c>
      <c r="B50">
        <f>4*D50+4*F50+2*H50+3*J50+1.5*L50+1.5*N50+P50+R50*2+T50/2+V50/2+1.5*X50+2*Y50+2*AA50+2*AC50+2*AE50+0.5*AG50+AI50*0.5+AJ50*1.5</f>
        <v>82.21510409035338</v>
      </c>
      <c r="C50">
        <v>29.5</v>
      </c>
      <c r="D50">
        <f>(C50-3.5)/10.25</f>
        <v>2.5365853658536586</v>
      </c>
      <c r="E50">
        <v>56.1</v>
      </c>
      <c r="F50">
        <f>(E50-31.6)/12.65</f>
        <v>1.9367588932806323</v>
      </c>
      <c r="G50">
        <v>34.2</v>
      </c>
      <c r="H50">
        <f>(G50-24.2)/3.43</f>
        <v>2.9154518950437325</v>
      </c>
      <c r="I50">
        <v>10</v>
      </c>
      <c r="J50">
        <f>I50/6.8</f>
        <v>1.4705882352941178</v>
      </c>
      <c r="K50">
        <v>13</v>
      </c>
      <c r="L50">
        <f>(K50)/12.7</f>
        <v>1.0236220472440944</v>
      </c>
      <c r="M50">
        <v>7</v>
      </c>
      <c r="N50">
        <f>M50/1.2</f>
        <v>5.833333333333334</v>
      </c>
      <c r="O50">
        <v>12</v>
      </c>
      <c r="P50">
        <f>(O50-2)/1.9</f>
        <v>5.2631578947368425</v>
      </c>
      <c r="Q50">
        <v>0</v>
      </c>
      <c r="R50">
        <v>0</v>
      </c>
      <c r="S50">
        <v>2383</v>
      </c>
      <c r="T50">
        <f>(S50-1325)/314.6</f>
        <v>3.363000635727908</v>
      </c>
      <c r="U50">
        <v>48.5</v>
      </c>
      <c r="V50">
        <f>(U50-37.7)/3.48</f>
        <v>3.103448275862068</v>
      </c>
      <c r="W50">
        <v>142</v>
      </c>
      <c r="X50">
        <f>(W50-87)/10.4</f>
        <v>5.288461538461538</v>
      </c>
      <c r="Y50">
        <v>3.8</v>
      </c>
      <c r="Z50">
        <v>326</v>
      </c>
      <c r="AA50">
        <f>(Z50-182)/53.2</f>
        <v>2.706766917293233</v>
      </c>
      <c r="AB50">
        <v>136</v>
      </c>
      <c r="AC50">
        <f>(AB50-103)/9.9</f>
        <v>3.333333333333333</v>
      </c>
      <c r="AD50">
        <v>9</v>
      </c>
      <c r="AE50">
        <f>AD50/7.4</f>
        <v>1.2162162162162162</v>
      </c>
      <c r="AF50">
        <v>1</v>
      </c>
      <c r="AG50">
        <f>(AF50+28.6)/7.2</f>
        <v>4.111111111111112</v>
      </c>
      <c r="AH50">
        <v>17</v>
      </c>
      <c r="AI50">
        <f>(AH50-4)/140.2</f>
        <v>0.09272467902995721</v>
      </c>
      <c r="AJ50">
        <v>2.1</v>
      </c>
      <c r="AK50" t="s">
        <v>39</v>
      </c>
    </row>
    <row r="51" spans="1:37" ht="12.75">
      <c r="A51" t="s">
        <v>48</v>
      </c>
      <c r="B51">
        <f>4*D51+4*F51+2*H51+3*J51+1.5*L51+1.5*N51+P51+R51*2+T51/2+V51/2+1.5*X51+2*Y51+2*AA51+2*AC51+2*AE51+0.5*AG51+AI51*0.5+AJ51*1.5</f>
        <v>81.60484710938532</v>
      </c>
      <c r="C51">
        <v>9</v>
      </c>
      <c r="D51">
        <f>(C51-3.5)/10.25</f>
        <v>0.5365853658536586</v>
      </c>
      <c r="E51">
        <v>73</v>
      </c>
      <c r="F51">
        <f>(E51-31.6)/12.65</f>
        <v>3.2727272727272725</v>
      </c>
      <c r="G51">
        <v>29.9</v>
      </c>
      <c r="H51">
        <f>(G51-24.2)/3.43</f>
        <v>1.6618075801749268</v>
      </c>
      <c r="I51">
        <v>4</v>
      </c>
      <c r="J51">
        <f>I51/6.8</f>
        <v>0.5882352941176471</v>
      </c>
      <c r="K51">
        <v>0</v>
      </c>
      <c r="L51">
        <f>(K51)/12.7</f>
        <v>0</v>
      </c>
      <c r="M51">
        <v>0</v>
      </c>
      <c r="N51">
        <f>M51/1.2</f>
        <v>0</v>
      </c>
      <c r="O51">
        <v>14</v>
      </c>
      <c r="P51">
        <f>(O51-2)/1.9</f>
        <v>6.315789473684211</v>
      </c>
      <c r="Q51">
        <v>13</v>
      </c>
      <c r="R51">
        <f>8*(Q51-1)/15+2</f>
        <v>8.4</v>
      </c>
      <c r="S51">
        <v>2050</v>
      </c>
      <c r="T51">
        <f>(S51-1325)/314.6</f>
        <v>2.304513668150032</v>
      </c>
      <c r="U51">
        <v>37.7</v>
      </c>
      <c r="V51">
        <f>(U51-37.7)/3.48</f>
        <v>0</v>
      </c>
      <c r="W51">
        <v>87</v>
      </c>
      <c r="X51">
        <f>(W51-87)/10.4</f>
        <v>0</v>
      </c>
      <c r="Y51">
        <v>8.9</v>
      </c>
      <c r="Z51">
        <v>325</v>
      </c>
      <c r="AA51">
        <f>(Z51-182)/53.2</f>
        <v>2.68796992481203</v>
      </c>
      <c r="AB51">
        <v>103</v>
      </c>
      <c r="AC51">
        <f>(AB51-103)/9.9</f>
        <v>0</v>
      </c>
      <c r="AD51">
        <v>4</v>
      </c>
      <c r="AE51">
        <f>AD51/7.4</f>
        <v>0.5405405405405405</v>
      </c>
      <c r="AF51">
        <v>43.4</v>
      </c>
      <c r="AG51">
        <f>(AF51+28.6)/7.2</f>
        <v>10</v>
      </c>
      <c r="AH51">
        <v>580</v>
      </c>
      <c r="AI51">
        <f>(AH51-4)/140.2</f>
        <v>4.108416547788873</v>
      </c>
      <c r="AJ51">
        <v>3.8</v>
      </c>
      <c r="AK51" t="s">
        <v>48</v>
      </c>
    </row>
    <row r="52" spans="1:37" ht="12.75">
      <c r="A52" t="s">
        <v>52</v>
      </c>
      <c r="B52">
        <f>4*D52+4*F52+2*H52+3*J52+1.5*L52+1.5*N52+P52+R52*2+T52/2+V52/2+1.5*X52+2*Y52+2*AA52+2*AC52+2*AE52+0.5*AG52+AI52*0.5+AJ52*1.5</f>
        <v>79.32248455222938</v>
      </c>
      <c r="C52">
        <v>7.5</v>
      </c>
      <c r="D52">
        <f>(C52-3.5)/10.25</f>
        <v>0.3902439024390244</v>
      </c>
      <c r="E52">
        <v>62.1</v>
      </c>
      <c r="F52">
        <f>(E52-31.6)/12.65</f>
        <v>2.411067193675889</v>
      </c>
      <c r="G52">
        <v>33.1</v>
      </c>
      <c r="H52">
        <f>(G52-24.2)/3.43</f>
        <v>2.594752186588922</v>
      </c>
      <c r="I52">
        <v>11</v>
      </c>
      <c r="J52">
        <f>I52/6.8</f>
        <v>1.6176470588235294</v>
      </c>
      <c r="K52">
        <v>10</v>
      </c>
      <c r="L52">
        <f>(K52)/12.7</f>
        <v>0.7874015748031497</v>
      </c>
      <c r="M52">
        <v>3</v>
      </c>
      <c r="N52">
        <f>M52/1.2</f>
        <v>2.5</v>
      </c>
      <c r="O52">
        <v>6</v>
      </c>
      <c r="P52">
        <f>(O52-2)/1.9</f>
        <v>2.1052631578947367</v>
      </c>
      <c r="Q52">
        <v>4</v>
      </c>
      <c r="R52">
        <f>8*(Q52-1)/15+2</f>
        <v>3.6</v>
      </c>
      <c r="S52">
        <v>3019</v>
      </c>
      <c r="T52">
        <f>(S52-1325)/314.6</f>
        <v>5.384615384615384</v>
      </c>
      <c r="U52">
        <v>47.6</v>
      </c>
      <c r="V52">
        <f>(U52-37.7)/3.48</f>
        <v>2.8448275862068964</v>
      </c>
      <c r="W52">
        <v>111</v>
      </c>
      <c r="X52">
        <f>(W52-87)/10.4</f>
        <v>2.3076923076923075</v>
      </c>
      <c r="Y52">
        <v>6.3</v>
      </c>
      <c r="Z52">
        <v>433</v>
      </c>
      <c r="AA52">
        <f>(Z52-182)/53.2</f>
        <v>4.7180451127819545</v>
      </c>
      <c r="AB52">
        <v>137</v>
      </c>
      <c r="AC52">
        <f>(AB52-103)/9.9</f>
        <v>3.4343434343434343</v>
      </c>
      <c r="AD52">
        <v>11</v>
      </c>
      <c r="AE52">
        <f>AD52/7.4</f>
        <v>1.4864864864864864</v>
      </c>
      <c r="AF52">
        <v>-3.8</v>
      </c>
      <c r="AG52">
        <f>(AF52+28.6)/7.2</f>
        <v>3.4444444444444446</v>
      </c>
      <c r="AH52">
        <v>414</v>
      </c>
      <c r="AI52">
        <f>(AH52-4)/140.2</f>
        <v>2.924393723252497</v>
      </c>
      <c r="AJ52">
        <v>0.8</v>
      </c>
      <c r="AK52" t="s">
        <v>52</v>
      </c>
    </row>
    <row r="53" spans="1:37" ht="12.75">
      <c r="A53" t="s">
        <v>50</v>
      </c>
      <c r="B53">
        <f>4*D53+4*F53+2*H53+3*J53+1.5*L53+1.5*N53+P53+R53*2+T53/2+V53/2+1.5*X53+2*Y53+2*AA53+2*AC53+2*AE53+0.5*AG53+AI53*0.5+AJ53*1.5</f>
        <v>78.85076154389348</v>
      </c>
      <c r="C53">
        <v>28</v>
      </c>
      <c r="D53">
        <f>(C53-3.5)/10.25</f>
        <v>2.3902439024390243</v>
      </c>
      <c r="E53">
        <v>60.6</v>
      </c>
      <c r="F53">
        <f>(E53-31.6)/12.65</f>
        <v>2.292490118577075</v>
      </c>
      <c r="G53">
        <v>31.6</v>
      </c>
      <c r="H53">
        <f>(G53-24.2)/3.43</f>
        <v>2.157434402332362</v>
      </c>
      <c r="I53">
        <v>10</v>
      </c>
      <c r="J53">
        <f>I53/6.8</f>
        <v>1.4705882352941178</v>
      </c>
      <c r="K53">
        <v>12</v>
      </c>
      <c r="L53">
        <f>(K53)/12.7</f>
        <v>0.9448818897637796</v>
      </c>
      <c r="M53">
        <v>3</v>
      </c>
      <c r="N53">
        <f>M53/1.2</f>
        <v>2.5</v>
      </c>
      <c r="O53">
        <v>8</v>
      </c>
      <c r="P53">
        <f>(O53-2)/1.9</f>
        <v>3.1578947368421053</v>
      </c>
      <c r="Q53">
        <v>9</v>
      </c>
      <c r="R53">
        <f>8*(Q53-1)/15+2</f>
        <v>6.266666666666667</v>
      </c>
      <c r="S53">
        <v>2964</v>
      </c>
      <c r="T53">
        <f>(S53-1325)/314.6</f>
        <v>5.209790209790209</v>
      </c>
      <c r="U53">
        <v>54.4</v>
      </c>
      <c r="V53">
        <f>(U53-37.7)/3.48</f>
        <v>4.798850574712643</v>
      </c>
      <c r="W53">
        <v>119</v>
      </c>
      <c r="X53">
        <f>(W53-87)/10.4</f>
        <v>3.0769230769230766</v>
      </c>
      <c r="Y53">
        <v>5</v>
      </c>
      <c r="Z53">
        <v>340</v>
      </c>
      <c r="AA53">
        <f>(Z53-182)/53.2</f>
        <v>2.969924812030075</v>
      </c>
      <c r="AB53">
        <v>108</v>
      </c>
      <c r="AC53">
        <f>(AB53-103)/9.9</f>
        <v>0.5050505050505051</v>
      </c>
      <c r="AD53">
        <v>3</v>
      </c>
      <c r="AE53">
        <f>AD53/7.4</f>
        <v>0.4054054054054054</v>
      </c>
      <c r="AF53">
        <v>0.9</v>
      </c>
      <c r="AG53">
        <f>(AF53+28.6)/7.2</f>
        <v>4.097222222222222</v>
      </c>
      <c r="AH53">
        <v>314</v>
      </c>
      <c r="AI53">
        <f>(AH53-4)/140.2</f>
        <v>2.211126961483595</v>
      </c>
      <c r="AJ53">
        <v>0</v>
      </c>
      <c r="AK53" t="s">
        <v>50</v>
      </c>
    </row>
    <row r="54" spans="1:37" ht="12.75">
      <c r="A54" t="s">
        <v>72</v>
      </c>
      <c r="B54">
        <f>4*D54+4*F54+2*H54+3*J54+1.5*L54+1.5*N54+P54+R54*2+T54/2+V54/2+1.5*X54+2*Y54+2*AA54+2*AC54+2*AE54+0.5*AG54+AI54*0.5+AJ54*1.5</f>
        <v>78.76663070518393</v>
      </c>
      <c r="C54">
        <v>14</v>
      </c>
      <c r="D54">
        <f>(C54-3.5)/10.25</f>
        <v>1.024390243902439</v>
      </c>
      <c r="E54">
        <v>67.1</v>
      </c>
      <c r="F54">
        <f>(E54-31.6)/12.65</f>
        <v>2.806324110671936</v>
      </c>
      <c r="G54">
        <v>31.2</v>
      </c>
      <c r="H54">
        <f>(G54-24.2)/3.43</f>
        <v>2.0408163265306123</v>
      </c>
      <c r="I54">
        <v>4</v>
      </c>
      <c r="J54">
        <f>I54/6.8</f>
        <v>0.5882352941176471</v>
      </c>
      <c r="K54">
        <v>0</v>
      </c>
      <c r="L54">
        <f>(K54)/12.7</f>
        <v>0</v>
      </c>
      <c r="M54">
        <v>3</v>
      </c>
      <c r="N54">
        <f>M54/1.2</f>
        <v>2.5</v>
      </c>
      <c r="O54">
        <v>10</v>
      </c>
      <c r="P54">
        <f>(O54-2)/1.9</f>
        <v>4.2105263157894735</v>
      </c>
      <c r="Q54">
        <v>3</v>
      </c>
      <c r="R54">
        <f>8*(Q54-1)/15+2</f>
        <v>3.0666666666666664</v>
      </c>
      <c r="S54">
        <v>2289</v>
      </c>
      <c r="T54">
        <f>(S54-1325)/314.6</f>
        <v>3.064208518753973</v>
      </c>
      <c r="U54">
        <v>43.9</v>
      </c>
      <c r="V54">
        <f>(U54-37.7)/3.48</f>
        <v>1.7816091954022977</v>
      </c>
      <c r="W54">
        <v>116</v>
      </c>
      <c r="X54">
        <f>(W54-87)/10.4</f>
        <v>2.7884615384615383</v>
      </c>
      <c r="Y54">
        <v>6.5</v>
      </c>
      <c r="Z54">
        <v>346</v>
      </c>
      <c r="AA54">
        <f>(Z54-182)/53.2</f>
        <v>3.082706766917293</v>
      </c>
      <c r="AB54">
        <v>121</v>
      </c>
      <c r="AC54">
        <f>(AB54-103)/9.9</f>
        <v>1.8181818181818181</v>
      </c>
      <c r="AD54">
        <v>3</v>
      </c>
      <c r="AE54">
        <f>AD54/7.4</f>
        <v>0.4054054054054054</v>
      </c>
      <c r="AF54">
        <v>13.8</v>
      </c>
      <c r="AG54">
        <f>(AF54+28.6)/7.2</f>
        <v>5.888888888888889</v>
      </c>
      <c r="AH54">
        <v>380</v>
      </c>
      <c r="AI54">
        <f>(AH54-4)/140.2</f>
        <v>2.68188302425107</v>
      </c>
      <c r="AJ54">
        <v>6</v>
      </c>
      <c r="AK54" t="s">
        <v>72</v>
      </c>
    </row>
    <row r="55" spans="1:37" ht="12.75">
      <c r="A55" t="s">
        <v>76</v>
      </c>
      <c r="B55">
        <f>4*D55+4*F55+2*H55+3*J55+1.5*L55+1.5*N55+P55+R55*2+T55/2+V55/2+1.5*X55+2*Y55+2*AA55+2*AC55+2*AE55+0.5*AG55+AI55*0.5+AJ55*1.5</f>
        <v>78.27956482990446</v>
      </c>
      <c r="C55">
        <v>18</v>
      </c>
      <c r="D55">
        <f>(C55-3.5)/10.25</f>
        <v>1.4146341463414633</v>
      </c>
      <c r="E55">
        <v>58.8</v>
      </c>
      <c r="F55">
        <f>(E55-31.6)/12.65</f>
        <v>2.1501976284584976</v>
      </c>
      <c r="G55">
        <v>32.8</v>
      </c>
      <c r="H55">
        <f>(G55-24.2)/3.43</f>
        <v>2.5072886297376087</v>
      </c>
      <c r="I55">
        <v>8</v>
      </c>
      <c r="J55">
        <f>I55/6.8</f>
        <v>1.1764705882352942</v>
      </c>
      <c r="K55">
        <v>4</v>
      </c>
      <c r="L55">
        <f>(K55)/12.7</f>
        <v>0.31496062992125984</v>
      </c>
      <c r="M55">
        <v>2</v>
      </c>
      <c r="N55">
        <f>M55/1.2</f>
        <v>1.6666666666666667</v>
      </c>
      <c r="O55">
        <v>10</v>
      </c>
      <c r="P55">
        <f>(O55-2)/1.9</f>
        <v>4.2105263157894735</v>
      </c>
      <c r="Q55">
        <v>9</v>
      </c>
      <c r="R55">
        <f>8*(Q55-1)/15+2</f>
        <v>6.266666666666667</v>
      </c>
      <c r="S55">
        <v>2020</v>
      </c>
      <c r="T55">
        <f>(S55-1325)/314.6</f>
        <v>2.2091544818817543</v>
      </c>
      <c r="U55">
        <v>48.3</v>
      </c>
      <c r="V55">
        <f>(U55-37.7)/3.48</f>
        <v>3.045977011494251</v>
      </c>
      <c r="W55">
        <v>110</v>
      </c>
      <c r="X55">
        <f>(W55-87)/10.4</f>
        <v>2.2115384615384617</v>
      </c>
      <c r="Y55">
        <v>5</v>
      </c>
      <c r="Z55">
        <v>305</v>
      </c>
      <c r="AA55">
        <f>(Z55-182)/53.2</f>
        <v>2.3120300751879697</v>
      </c>
      <c r="AB55">
        <v>124</v>
      </c>
      <c r="AC55">
        <f>(AB55-103)/9.9</f>
        <v>2.121212121212121</v>
      </c>
      <c r="AD55">
        <v>8</v>
      </c>
      <c r="AE55">
        <f>AD55/7.4</f>
        <v>1.081081081081081</v>
      </c>
      <c r="AF55">
        <v>4</v>
      </c>
      <c r="AG55">
        <f>(AF55+28.6)/7.2</f>
        <v>4.527777777777778</v>
      </c>
      <c r="AH55">
        <v>487</v>
      </c>
      <c r="AI55">
        <f>(AH55-4)/140.2</f>
        <v>3.4450784593437946</v>
      </c>
      <c r="AJ55">
        <v>3.2</v>
      </c>
      <c r="AK55" t="s">
        <v>76</v>
      </c>
    </row>
    <row r="56" spans="1:37" ht="12.75">
      <c r="A56" t="s">
        <v>70</v>
      </c>
      <c r="B56">
        <f>4*D56+4*F56+2*H56+3*J56+1.5*L56+1.5*N56+P56+R56*2+T56/2+V56/2+1.5*X56+2*Y56+2*AA56+2*AC56+2*AE56+0.5*AG56+AI56*0.5+AJ56*1.5</f>
        <v>77.89335741142192</v>
      </c>
      <c r="C56">
        <v>15</v>
      </c>
      <c r="D56">
        <f>(C56-3.5)/10.25</f>
        <v>1.1219512195121952</v>
      </c>
      <c r="E56">
        <v>72.5</v>
      </c>
      <c r="F56">
        <f>(E56-31.6)/12.65</f>
        <v>3.233201581027668</v>
      </c>
      <c r="G56">
        <v>30.8</v>
      </c>
      <c r="H56">
        <f>(G56-24.2)/3.43</f>
        <v>1.9241982507288633</v>
      </c>
      <c r="I56">
        <v>5</v>
      </c>
      <c r="J56">
        <f>I56/6.8</f>
        <v>0.7352941176470589</v>
      </c>
      <c r="K56">
        <v>12</v>
      </c>
      <c r="L56">
        <f>(K56)/12.7</f>
        <v>0.9448818897637796</v>
      </c>
      <c r="M56">
        <v>2.8</v>
      </c>
      <c r="N56">
        <f>M56/1.2</f>
        <v>2.3333333333333335</v>
      </c>
      <c r="O56">
        <v>7</v>
      </c>
      <c r="P56">
        <f>(O56-2)/1.9</f>
        <v>2.6315789473684212</v>
      </c>
      <c r="Q56">
        <v>0</v>
      </c>
      <c r="R56">
        <v>0</v>
      </c>
      <c r="S56">
        <v>3089</v>
      </c>
      <c r="T56">
        <f>(S56-1325)/314.6</f>
        <v>5.607120152574698</v>
      </c>
      <c r="U56">
        <v>51.9</v>
      </c>
      <c r="V56">
        <f>(U56-37.7)/3.48</f>
        <v>4.080459770114941</v>
      </c>
      <c r="W56">
        <v>122</v>
      </c>
      <c r="X56">
        <f>(W56-87)/10.4</f>
        <v>3.3653846153846154</v>
      </c>
      <c r="Y56">
        <v>3.6</v>
      </c>
      <c r="Z56">
        <v>414</v>
      </c>
      <c r="AA56">
        <f>(Z56-182)/53.2</f>
        <v>4.360902255639098</v>
      </c>
      <c r="AB56">
        <v>117</v>
      </c>
      <c r="AC56">
        <f>(AB56-103)/9.9</f>
        <v>1.4141414141414141</v>
      </c>
      <c r="AD56">
        <v>0</v>
      </c>
      <c r="AE56">
        <f>AD56/7.4</f>
        <v>0</v>
      </c>
      <c r="AF56">
        <v>-7.8</v>
      </c>
      <c r="AG56">
        <f>(AF56+28.6)/7.2</f>
        <v>2.888888888888889</v>
      </c>
      <c r="AH56">
        <v>504</v>
      </c>
      <c r="AI56">
        <f>(AH56-4)/140.2</f>
        <v>3.566333808844508</v>
      </c>
      <c r="AJ56">
        <v>10</v>
      </c>
      <c r="AK56" t="s">
        <v>70</v>
      </c>
    </row>
    <row r="57" spans="1:37" ht="12.75">
      <c r="A57" t="s">
        <v>44</v>
      </c>
      <c r="B57">
        <f>4*D57+4*F57+2*H57+3*J57+1.5*L57+1.5*N57+P57+R57*2+T57/2+V57/2+1.5*X57+2*Y57+2*AA57+2*AC57+2*AE57+0.5*AG57+AI57*0.5+AJ57*1.5</f>
        <v>77.20326133688519</v>
      </c>
      <c r="C57">
        <v>17</v>
      </c>
      <c r="D57">
        <f>(C57-3.5)/10.25</f>
        <v>1.3170731707317074</v>
      </c>
      <c r="E57">
        <v>63.7</v>
      </c>
      <c r="F57">
        <f>(E57-31.6)/12.65</f>
        <v>2.5375494071146245</v>
      </c>
      <c r="G57">
        <v>29.4</v>
      </c>
      <c r="H57">
        <f>(G57-24.2)/3.43</f>
        <v>1.5160349854227402</v>
      </c>
      <c r="I57">
        <v>3</v>
      </c>
      <c r="J57">
        <f>I57/6.8</f>
        <v>0.4411764705882353</v>
      </c>
      <c r="K57">
        <v>0</v>
      </c>
      <c r="L57">
        <f>(K57)/12.7</f>
        <v>0</v>
      </c>
      <c r="M57">
        <v>3</v>
      </c>
      <c r="N57">
        <f>M57/1.2</f>
        <v>2.5</v>
      </c>
      <c r="O57">
        <v>13</v>
      </c>
      <c r="P57">
        <f>(O57-2)/1.9</f>
        <v>5.7894736842105265</v>
      </c>
      <c r="Q57">
        <v>13</v>
      </c>
      <c r="R57">
        <f>8*(Q57-1)/15+2</f>
        <v>8.4</v>
      </c>
      <c r="S57">
        <v>2686</v>
      </c>
      <c r="T57">
        <f>(S57-1325)/314.6</f>
        <v>4.326128417037507</v>
      </c>
      <c r="U57">
        <v>43.6</v>
      </c>
      <c r="V57">
        <f>(U57-37.7)/3.48</f>
        <v>1.6954022988505744</v>
      </c>
      <c r="W57">
        <v>106</v>
      </c>
      <c r="X57">
        <f>(W57-87)/10.4</f>
        <v>1.8269230769230769</v>
      </c>
      <c r="Y57">
        <v>4</v>
      </c>
      <c r="Z57">
        <v>338</v>
      </c>
      <c r="AA57">
        <f>(Z57-182)/53.2</f>
        <v>2.932330827067669</v>
      </c>
      <c r="AB57">
        <v>106</v>
      </c>
      <c r="AC57">
        <f>(AB57-103)/9.9</f>
        <v>0.30303030303030304</v>
      </c>
      <c r="AD57">
        <v>0</v>
      </c>
      <c r="AE57">
        <f>AD57/7.4</f>
        <v>0</v>
      </c>
      <c r="AF57">
        <v>28.7</v>
      </c>
      <c r="AG57">
        <f>(AF57+28.6)/7.2</f>
        <v>7.958333333333333</v>
      </c>
      <c r="AH57">
        <v>127</v>
      </c>
      <c r="AI57">
        <f>(AH57-4)/140.2</f>
        <v>0.877318116975749</v>
      </c>
      <c r="AJ57">
        <v>4.3</v>
      </c>
      <c r="AK57" t="s">
        <v>44</v>
      </c>
    </row>
    <row r="58" spans="1:37" ht="12.75">
      <c r="A58" t="s">
        <v>86</v>
      </c>
      <c r="B58">
        <f>4*D58+4*F58+2*H58+3*J58+1.5*L58+1.5*N58+P58+R58*2+T58/2+V58/2+1.5*X58+2*Y58+2*AA58+2*AC58+2*AE58+0.5*AG58+AI58*0.5+AJ58*1.5</f>
        <v>76.00548722686858</v>
      </c>
      <c r="C58">
        <v>7.5</v>
      </c>
      <c r="D58">
        <f>(C58-3.5)/10.25</f>
        <v>0.3902439024390244</v>
      </c>
      <c r="E58">
        <v>67.5</v>
      </c>
      <c r="F58">
        <f>(E58-31.6)/12.65</f>
        <v>2.83794466403162</v>
      </c>
      <c r="G58">
        <v>33</v>
      </c>
      <c r="H58">
        <f>(G58-24.2)/3.43</f>
        <v>2.565597667638484</v>
      </c>
      <c r="I58">
        <v>11</v>
      </c>
      <c r="J58">
        <f>I58/6.8</f>
        <v>1.6176470588235294</v>
      </c>
      <c r="K58">
        <v>0</v>
      </c>
      <c r="L58">
        <f>(K58)/12.7</f>
        <v>0</v>
      </c>
      <c r="M58">
        <v>1</v>
      </c>
      <c r="N58">
        <f>M58/1.2</f>
        <v>0.8333333333333334</v>
      </c>
      <c r="O58">
        <v>8</v>
      </c>
      <c r="P58">
        <f>(O58-2)/1.9</f>
        <v>3.1578947368421053</v>
      </c>
      <c r="Q58">
        <v>3</v>
      </c>
      <c r="R58">
        <f>8*(Q58-1)/15+2</f>
        <v>3.0666666666666664</v>
      </c>
      <c r="S58">
        <v>2768</v>
      </c>
      <c r="T58">
        <f>(S58-1325)/314.6</f>
        <v>4.586776859504132</v>
      </c>
      <c r="U58">
        <v>51.9</v>
      </c>
      <c r="V58">
        <f>(U58-37.7)/3.48</f>
        <v>4.080459770114941</v>
      </c>
      <c r="W58">
        <v>121</v>
      </c>
      <c r="X58">
        <f>(W58-87)/10.4</f>
        <v>3.269230769230769</v>
      </c>
      <c r="Y58">
        <v>2</v>
      </c>
      <c r="Z58">
        <v>326</v>
      </c>
      <c r="AA58">
        <f>(Z58-182)/53.2</f>
        <v>2.706766917293233</v>
      </c>
      <c r="AB58">
        <v>120</v>
      </c>
      <c r="AC58">
        <f>(AB58-103)/9.9</f>
        <v>1.7171717171717171</v>
      </c>
      <c r="AD58">
        <v>8</v>
      </c>
      <c r="AE58">
        <f>AD58/7.4</f>
        <v>1.081081081081081</v>
      </c>
      <c r="AF58">
        <v>5.6</v>
      </c>
      <c r="AG58">
        <f>(AF58+28.6)/7.2</f>
        <v>4.75</v>
      </c>
      <c r="AH58">
        <v>311</v>
      </c>
      <c r="AI58">
        <f>(AH58-4)/140.2</f>
        <v>2.189728958630528</v>
      </c>
      <c r="AJ58">
        <v>9.9</v>
      </c>
      <c r="AK58" t="s">
        <v>86</v>
      </c>
    </row>
    <row r="59" spans="1:37" ht="12.75">
      <c r="A59" t="s">
        <v>59</v>
      </c>
      <c r="B59">
        <f>4*D59+4*F59+2*H59+3*J59+1.5*L59+1.5*N59+P59+R59*2+T59/2+V59/2+1.5*X59+2*Y59+2*AA59+2*AC59+2*AE59+0.5*AG59+AI59*0.5+AJ59*1.5</f>
        <v>74.26368903423244</v>
      </c>
      <c r="C59">
        <v>22</v>
      </c>
      <c r="D59">
        <f>(C59-3.5)/10.25</f>
        <v>1.8048780487804879</v>
      </c>
      <c r="E59">
        <v>57.1</v>
      </c>
      <c r="F59">
        <f>(E59-31.6)/12.65</f>
        <v>2.015810276679842</v>
      </c>
      <c r="G59">
        <v>31</v>
      </c>
      <c r="H59">
        <f>(G59-24.2)/3.43</f>
        <v>1.9825072886297377</v>
      </c>
      <c r="I59">
        <v>13</v>
      </c>
      <c r="J59">
        <f>I59/6.8</f>
        <v>1.911764705882353</v>
      </c>
      <c r="K59">
        <v>28</v>
      </c>
      <c r="L59">
        <f>(K59)/12.7</f>
        <v>2.204724409448819</v>
      </c>
      <c r="M59">
        <v>1</v>
      </c>
      <c r="N59">
        <f>M59/1.2</f>
        <v>0.8333333333333334</v>
      </c>
      <c r="O59">
        <v>5</v>
      </c>
      <c r="P59">
        <f>(O59-2)/1.9</f>
        <v>1.5789473684210527</v>
      </c>
      <c r="Q59">
        <v>11</v>
      </c>
      <c r="R59">
        <f>8*(Q59-1)/15+2</f>
        <v>7.333333333333333</v>
      </c>
      <c r="S59">
        <v>2195</v>
      </c>
      <c r="T59">
        <f>(S59-1325)/314.6</f>
        <v>2.765416401780038</v>
      </c>
      <c r="U59">
        <v>53</v>
      </c>
      <c r="V59">
        <f>(U59-37.7)/3.48</f>
        <v>4.396551724137931</v>
      </c>
      <c r="W59">
        <v>128</v>
      </c>
      <c r="X59">
        <f>(W59-87)/10.4</f>
        <v>3.942307692307692</v>
      </c>
      <c r="Y59">
        <v>0.5</v>
      </c>
      <c r="Z59">
        <v>311</v>
      </c>
      <c r="AA59">
        <f>(Z59-182)/53.2</f>
        <v>2.424812030075188</v>
      </c>
      <c r="AB59">
        <v>118</v>
      </c>
      <c r="AC59">
        <f>(AB59-103)/9.9</f>
        <v>1.5151515151515151</v>
      </c>
      <c r="AD59">
        <v>2</v>
      </c>
      <c r="AE59">
        <f>AD59/7.4</f>
        <v>0.27027027027027023</v>
      </c>
      <c r="AF59">
        <v>0.6</v>
      </c>
      <c r="AG59">
        <f>(AF59+28.6)/7.2</f>
        <v>4.055555555555556</v>
      </c>
      <c r="AH59">
        <v>98</v>
      </c>
      <c r="AI59">
        <f>(AH59-4)/140.2</f>
        <v>0.6704707560627675</v>
      </c>
      <c r="AJ59">
        <v>4.8</v>
      </c>
      <c r="AK59" t="s">
        <v>59</v>
      </c>
    </row>
    <row r="60" spans="1:37" ht="12.75">
      <c r="A60" t="s">
        <v>46</v>
      </c>
      <c r="B60">
        <f>4*D60+4*F60+2*H60+3*J60+1.5*L60+1.5*N60+P60+R60*2+T60/2+V60/2+1.5*X60+2*Y60+2*AA60+2*AC60+2*AE60+0.5*AG60+AI60*0.5+AJ60*1.5</f>
        <v>73.66733040892417</v>
      </c>
      <c r="C60">
        <v>19</v>
      </c>
      <c r="D60">
        <f>(C60-3.5)/10.25</f>
        <v>1.5121951219512195</v>
      </c>
      <c r="E60">
        <v>55.6</v>
      </c>
      <c r="F60">
        <f>(E60-31.6)/12.65</f>
        <v>1.8972332015810276</v>
      </c>
      <c r="G60">
        <v>38</v>
      </c>
      <c r="H60">
        <f>(G60-24.2)/3.43</f>
        <v>4.02332361516035</v>
      </c>
      <c r="I60">
        <v>12</v>
      </c>
      <c r="J60">
        <f>I60/6.8</f>
        <v>1.7647058823529411</v>
      </c>
      <c r="K60">
        <v>34</v>
      </c>
      <c r="L60">
        <f>(K60)/12.7</f>
        <v>2.677165354330709</v>
      </c>
      <c r="M60">
        <v>1</v>
      </c>
      <c r="N60">
        <f>M60/1.2</f>
        <v>0.8333333333333334</v>
      </c>
      <c r="O60">
        <v>7</v>
      </c>
      <c r="P60">
        <f>(O60-2)/1.9</f>
        <v>2.6315789473684212</v>
      </c>
      <c r="Q60">
        <v>0</v>
      </c>
      <c r="R60">
        <v>0</v>
      </c>
      <c r="S60">
        <v>2218</v>
      </c>
      <c r="T60">
        <f>(S60-1325)/314.6</f>
        <v>2.838525111252384</v>
      </c>
      <c r="U60">
        <v>57.3</v>
      </c>
      <c r="V60">
        <f>(U60-37.7)/3.48</f>
        <v>5.632183908045976</v>
      </c>
      <c r="W60">
        <v>156</v>
      </c>
      <c r="X60">
        <f>(W60-87)/10.4</f>
        <v>6.634615384615384</v>
      </c>
      <c r="Y60">
        <v>0.8</v>
      </c>
      <c r="Z60">
        <v>342</v>
      </c>
      <c r="AA60">
        <f>(Z60-182)/53.2</f>
        <v>3.007518796992481</v>
      </c>
      <c r="AB60">
        <v>149</v>
      </c>
      <c r="AC60">
        <f>(AB60-103)/9.9</f>
        <v>4.646464646464646</v>
      </c>
      <c r="AD60">
        <v>22</v>
      </c>
      <c r="AE60">
        <f>AD60/7.4</f>
        <v>2.972972972972973</v>
      </c>
      <c r="AF60">
        <v>-16.5</v>
      </c>
      <c r="AG60">
        <f>(AF60+28.6)/7.2</f>
        <v>1.6805555555555558</v>
      </c>
      <c r="AH60">
        <v>133</v>
      </c>
      <c r="AI60">
        <f>(AH60-4)/140.2</f>
        <v>0.9201141226818831</v>
      </c>
      <c r="AJ60">
        <v>0.3</v>
      </c>
      <c r="AK60" t="s">
        <v>46</v>
      </c>
    </row>
    <row r="61" spans="1:37" ht="12.75">
      <c r="A61" t="s">
        <v>40</v>
      </c>
      <c r="B61">
        <f>4*D61+4*F61+2*H61+3*J61+1.5*L61+1.5*N61+P61+R61*2+T61/2+V61/2+1.5*X61+2*Y61+2*AA61+2*AC61+2*AE61+0.5*AG61+AI61*0.5+AJ61*1.5</f>
        <v>73.1437266236409</v>
      </c>
      <c r="C61">
        <v>18.5</v>
      </c>
      <c r="D61">
        <f>(C61-3.5)/10.25</f>
        <v>1.4634146341463414</v>
      </c>
      <c r="E61">
        <v>58.7</v>
      </c>
      <c r="F61">
        <f>(E61-31.6)/12.65</f>
        <v>2.142292490118577</v>
      </c>
      <c r="G61">
        <v>31.7</v>
      </c>
      <c r="H61">
        <f>(G61-24.2)/3.43</f>
        <v>2.186588921282799</v>
      </c>
      <c r="I61">
        <v>7</v>
      </c>
      <c r="J61">
        <f>I61/6.8</f>
        <v>1.0294117647058825</v>
      </c>
      <c r="K61">
        <v>30</v>
      </c>
      <c r="L61">
        <f>(K61)/12.7</f>
        <v>2.362204724409449</v>
      </c>
      <c r="M61">
        <v>3</v>
      </c>
      <c r="N61">
        <f>M61/1.2</f>
        <v>2.5</v>
      </c>
      <c r="O61">
        <v>12</v>
      </c>
      <c r="P61">
        <f>(O61-2)/1.9</f>
        <v>5.2631578947368425</v>
      </c>
      <c r="Q61">
        <v>1</v>
      </c>
      <c r="R61">
        <f>8*(Q61-1)/15+2</f>
        <v>2</v>
      </c>
      <c r="S61">
        <v>2581</v>
      </c>
      <c r="T61">
        <f>(S61-1325)/314.6</f>
        <v>3.9923712650985377</v>
      </c>
      <c r="U61">
        <v>57.9</v>
      </c>
      <c r="V61">
        <f>(U61-37.7)/3.48</f>
        <v>5.804597701149424</v>
      </c>
      <c r="W61">
        <v>162</v>
      </c>
      <c r="X61">
        <f>(W61-87)/10.4</f>
        <v>7.211538461538462</v>
      </c>
      <c r="Y61">
        <v>1.2</v>
      </c>
      <c r="Z61">
        <v>342</v>
      </c>
      <c r="AA61">
        <f>(Z61-182)/53.2</f>
        <v>3.007518796992481</v>
      </c>
      <c r="AB61">
        <v>130</v>
      </c>
      <c r="AC61">
        <f>(AB61-103)/9.9</f>
        <v>2.727272727272727</v>
      </c>
      <c r="AD61">
        <v>7</v>
      </c>
      <c r="AE61">
        <f>AD61/7.4</f>
        <v>0.9459459459459459</v>
      </c>
      <c r="AF61">
        <v>-12.8</v>
      </c>
      <c r="AG61">
        <f>(AF61+28.6)/7.2</f>
        <v>2.1944444444444446</v>
      </c>
      <c r="AH61">
        <v>12</v>
      </c>
      <c r="AI61">
        <f>(AH61-4)/140.2</f>
        <v>0.05706134094151213</v>
      </c>
      <c r="AJ61">
        <v>1.4</v>
      </c>
      <c r="AK61" t="s">
        <v>40</v>
      </c>
    </row>
    <row r="62" spans="1:37" ht="12.75">
      <c r="A62" t="s">
        <v>71</v>
      </c>
      <c r="B62">
        <f>4*D62+4*F62+2*H62+3*J62+1.5*L62+1.5*N62+P62+R62*2+T62/2+V62/2+1.5*X62+2*Y62+2*AA62+2*AC62+2*AE62+0.5*AG62+AI62*0.5+AJ62*1.5</f>
        <v>72.39667214747811</v>
      </c>
      <c r="C62">
        <v>24.5</v>
      </c>
      <c r="D62">
        <f>(C62-3.5)/10.25</f>
        <v>2.048780487804878</v>
      </c>
      <c r="E62">
        <v>39.8</v>
      </c>
      <c r="F62">
        <f>(E62-31.6)/12.65</f>
        <v>0.6482213438735175</v>
      </c>
      <c r="G62">
        <v>29.2</v>
      </c>
      <c r="H62">
        <f>(G62-24.2)/3.43</f>
        <v>1.4577259475218658</v>
      </c>
      <c r="I62">
        <v>8</v>
      </c>
      <c r="J62">
        <f>I62/6.8</f>
        <v>1.1764705882352942</v>
      </c>
      <c r="K62">
        <v>21</v>
      </c>
      <c r="L62">
        <f>(K62)/12.7</f>
        <v>1.6535433070866143</v>
      </c>
      <c r="M62">
        <v>3</v>
      </c>
      <c r="N62">
        <f>M62/1.2</f>
        <v>2.5</v>
      </c>
      <c r="O62">
        <v>6</v>
      </c>
      <c r="P62">
        <f>(O62-2)/1.9</f>
        <v>2.1052631578947367</v>
      </c>
      <c r="Q62">
        <v>9</v>
      </c>
      <c r="R62">
        <f>8*(Q62-1)/15+2</f>
        <v>6.266666666666667</v>
      </c>
      <c r="S62">
        <v>2106</v>
      </c>
      <c r="T62">
        <f>(S62-1325)/314.6</f>
        <v>2.4825174825174825</v>
      </c>
      <c r="U62">
        <v>55.1</v>
      </c>
      <c r="V62">
        <f>(U62-37.7)/3.48</f>
        <v>5</v>
      </c>
      <c r="W62">
        <v>127</v>
      </c>
      <c r="X62">
        <f>(W62-87)/10.4</f>
        <v>3.846153846153846</v>
      </c>
      <c r="Y62">
        <v>1.5</v>
      </c>
      <c r="Z62">
        <v>263</v>
      </c>
      <c r="AA62">
        <f>(Z62-182)/53.2</f>
        <v>1.5225563909774436</v>
      </c>
      <c r="AB62">
        <v>122</v>
      </c>
      <c r="AC62">
        <f>(AB62-103)/9.9</f>
        <v>1.9191919191919191</v>
      </c>
      <c r="AD62">
        <v>5</v>
      </c>
      <c r="AE62">
        <f>AD62/7.4</f>
        <v>0.6756756756756757</v>
      </c>
      <c r="AF62">
        <v>-6.8</v>
      </c>
      <c r="AG62">
        <f>(AF62+28.6)/7.2</f>
        <v>3.0277777777777777</v>
      </c>
      <c r="AH62">
        <v>14</v>
      </c>
      <c r="AI62">
        <f>(AH62-4)/140.2</f>
        <v>0.07132667617689016</v>
      </c>
      <c r="AJ62">
        <v>8</v>
      </c>
      <c r="AK62" t="s">
        <v>71</v>
      </c>
    </row>
    <row r="63" spans="1:37" ht="12.75">
      <c r="A63" t="s">
        <v>55</v>
      </c>
      <c r="B63">
        <f>4*D63+4*F63+2*H63+3*J63+1.5*L63+1.5*N63+P63+R63*2+T63/2+V63/2+1.5*X63+2*Y63+2*AA63+2*AC63+2*AE63+0.5*AG63+AI63*0.5+AJ63*1.5</f>
        <v>71.86284132320239</v>
      </c>
      <c r="C63">
        <v>24.5</v>
      </c>
      <c r="D63">
        <f>(C63-3.5)/10.25</f>
        <v>2.048780487804878</v>
      </c>
      <c r="E63">
        <v>50.8</v>
      </c>
      <c r="F63">
        <f>(E63-31.6)/12.65</f>
        <v>1.5177865612648218</v>
      </c>
      <c r="G63">
        <v>36.9</v>
      </c>
      <c r="H63">
        <f>(G63-24.2)/3.43</f>
        <v>3.702623906705539</v>
      </c>
      <c r="I63">
        <v>12</v>
      </c>
      <c r="J63">
        <f>I63/6.8</f>
        <v>1.7647058823529411</v>
      </c>
      <c r="K63">
        <v>35</v>
      </c>
      <c r="L63">
        <f>(K63)/12.7</f>
        <v>2.7559055118110236</v>
      </c>
      <c r="M63">
        <v>2</v>
      </c>
      <c r="N63">
        <f>M63/1.2</f>
        <v>1.6666666666666667</v>
      </c>
      <c r="O63">
        <v>4</v>
      </c>
      <c r="P63">
        <f>(O63-2)/1.9</f>
        <v>1.0526315789473684</v>
      </c>
      <c r="Q63">
        <v>0</v>
      </c>
      <c r="R63">
        <v>0</v>
      </c>
      <c r="S63">
        <v>2668</v>
      </c>
      <c r="T63">
        <f>(S63-1325)/314.6</f>
        <v>4.268912905276541</v>
      </c>
      <c r="U63">
        <v>48.6</v>
      </c>
      <c r="V63">
        <f>(U63-37.7)/3.48</f>
        <v>3.1321839080459766</v>
      </c>
      <c r="W63">
        <v>139</v>
      </c>
      <c r="X63">
        <f>(W63-87)/10.4</f>
        <v>5</v>
      </c>
      <c r="Y63">
        <v>1</v>
      </c>
      <c r="Z63">
        <v>322</v>
      </c>
      <c r="AA63">
        <f>(Z63-182)/53.2</f>
        <v>2.631578947368421</v>
      </c>
      <c r="AB63">
        <v>140</v>
      </c>
      <c r="AC63">
        <f>(AB63-103)/9.9</f>
        <v>3.7373737373737375</v>
      </c>
      <c r="AD63">
        <v>10</v>
      </c>
      <c r="AE63">
        <f>AD63/7.4</f>
        <v>1.3513513513513513</v>
      </c>
      <c r="AF63">
        <v>-20.5</v>
      </c>
      <c r="AG63">
        <f>(AF63+28.6)/7.2</f>
        <v>1.1250000000000002</v>
      </c>
      <c r="AH63">
        <v>20</v>
      </c>
      <c r="AI63">
        <f>(AH63-4)/140.2</f>
        <v>0.11412268188302425</v>
      </c>
      <c r="AJ63">
        <v>5.3</v>
      </c>
      <c r="AK63" t="s">
        <v>55</v>
      </c>
    </row>
    <row r="64" spans="1:37" ht="12.75">
      <c r="A64" t="s">
        <v>125</v>
      </c>
      <c r="B64">
        <f>4*D64+4*F64+2*H64+3*J64+1.5*L64+1.5*N64+P64+R64*2+T64/2+V64/2+1.5*X64+2*Y64+2*AA64+2*AC64+2*AE64+0.5*AG64+AI64*0.5+AJ64*1.5</f>
        <v>71.67631470522844</v>
      </c>
      <c r="C64">
        <v>13</v>
      </c>
      <c r="D64">
        <f>(C64-3.5)/10.25</f>
        <v>0.926829268292683</v>
      </c>
      <c r="E64">
        <v>51.5</v>
      </c>
      <c r="F64">
        <f>(E64-31.6)/12.65</f>
        <v>1.5731225296442686</v>
      </c>
      <c r="G64">
        <v>37.2</v>
      </c>
      <c r="H64">
        <f>(G64-24.2)/3.43</f>
        <v>3.790087463556852</v>
      </c>
      <c r="I64">
        <v>12</v>
      </c>
      <c r="J64">
        <f>I64/6.8</f>
        <v>1.7647058823529411</v>
      </c>
      <c r="K64">
        <v>7</v>
      </c>
      <c r="L64">
        <f>(K64)/12.7</f>
        <v>0.5511811023622047</v>
      </c>
      <c r="M64">
        <v>4</v>
      </c>
      <c r="N64">
        <f>M64/1.2</f>
        <v>3.3333333333333335</v>
      </c>
      <c r="O64">
        <v>6</v>
      </c>
      <c r="P64">
        <f>(O64-2)/1.9</f>
        <v>2.1052631578947367</v>
      </c>
      <c r="Q64">
        <v>2</v>
      </c>
      <c r="R64">
        <v>2.53</v>
      </c>
      <c r="S64">
        <v>1780</v>
      </c>
      <c r="T64">
        <f>(S64-1325)/314.6</f>
        <v>1.446280991735537</v>
      </c>
      <c r="U64">
        <v>47</v>
      </c>
      <c r="V64">
        <f>(U64-37.7)/3.48</f>
        <v>2.6724137931034475</v>
      </c>
      <c r="W64">
        <v>127</v>
      </c>
      <c r="X64">
        <f>(W64-87)/10.4</f>
        <v>3.846153846153846</v>
      </c>
      <c r="Y64">
        <v>3</v>
      </c>
      <c r="Z64">
        <v>247</v>
      </c>
      <c r="AA64">
        <f>(Z64-182)/53.2</f>
        <v>1.2218045112781954</v>
      </c>
      <c r="AB64">
        <v>137</v>
      </c>
      <c r="AC64">
        <f>(AB64-103)/9.9</f>
        <v>3.4343434343434343</v>
      </c>
      <c r="AD64">
        <v>15</v>
      </c>
      <c r="AE64">
        <f>AD64/7.4</f>
        <v>2.0270270270270268</v>
      </c>
      <c r="AF64">
        <v>6.8</v>
      </c>
      <c r="AG64">
        <f>(AF64+28.6)/7.2</f>
        <v>4.916666666666666</v>
      </c>
      <c r="AH64">
        <v>48</v>
      </c>
      <c r="AI64">
        <f>(AH64-4)/140.2</f>
        <v>0.3138373751783167</v>
      </c>
      <c r="AJ64">
        <v>4</v>
      </c>
      <c r="AK64" t="s">
        <v>125</v>
      </c>
    </row>
    <row r="65" spans="1:37" ht="12.75">
      <c r="A65" t="s">
        <v>60</v>
      </c>
      <c r="B65">
        <f>4*D65+4*F65+2*H65+3*J65+1.5*L65+1.5*N65+P65+R65*2+T65/2+V65/2+1.5*X65+2*Y65+2*AA65+2*AC65+2*AE65+0.5*AG65+AI65*0.5+AJ65*1.5</f>
        <v>71.17993556652517</v>
      </c>
      <c r="C65">
        <v>13.5</v>
      </c>
      <c r="D65">
        <f>(C65-3.5)/10.25</f>
        <v>0.975609756097561</v>
      </c>
      <c r="E65">
        <v>63.7</v>
      </c>
      <c r="F65">
        <f>(E65-31.6)/12.65</f>
        <v>2.5375494071146245</v>
      </c>
      <c r="G65">
        <v>29.6</v>
      </c>
      <c r="H65">
        <f>(G65-24.2)/3.43</f>
        <v>1.5743440233236157</v>
      </c>
      <c r="I65">
        <v>8</v>
      </c>
      <c r="J65">
        <f>I65/6.8</f>
        <v>1.1764705882352942</v>
      </c>
      <c r="K65">
        <v>1</v>
      </c>
      <c r="L65">
        <f>(K65)/12.7</f>
        <v>0.07874015748031496</v>
      </c>
      <c r="M65">
        <v>2</v>
      </c>
      <c r="N65">
        <f>M65/1.2</f>
        <v>1.6666666666666667</v>
      </c>
      <c r="O65">
        <v>11</v>
      </c>
      <c r="P65">
        <f>(O65-2)/1.9</f>
        <v>4.736842105263158</v>
      </c>
      <c r="Q65">
        <v>1</v>
      </c>
      <c r="R65">
        <f>8*(Q65-1)/15+2</f>
        <v>2</v>
      </c>
      <c r="S65">
        <v>2606</v>
      </c>
      <c r="T65">
        <f>(S65-1325)/314.6</f>
        <v>4.071837253655435</v>
      </c>
      <c r="U65">
        <v>45.1</v>
      </c>
      <c r="V65">
        <f>(U65-37.7)/3.48</f>
        <v>2.126436781609195</v>
      </c>
      <c r="W65">
        <v>117</v>
      </c>
      <c r="X65">
        <f>(W65-87)/10.4</f>
        <v>2.8846153846153846</v>
      </c>
      <c r="Y65">
        <v>6.5</v>
      </c>
      <c r="Z65">
        <v>368</v>
      </c>
      <c r="AA65">
        <f>(Z65-182)/53.2</f>
        <v>3.496240601503759</v>
      </c>
      <c r="AB65">
        <v>120</v>
      </c>
      <c r="AC65">
        <f>(AB65-103)/9.9</f>
        <v>1.7171717171717171</v>
      </c>
      <c r="AD65">
        <v>4</v>
      </c>
      <c r="AE65">
        <f>AD65/7.4</f>
        <v>0.5405405405405405</v>
      </c>
      <c r="AF65">
        <v>16.3</v>
      </c>
      <c r="AG65">
        <f>(AF65+28.6)/7.2</f>
        <v>6.236111111111112</v>
      </c>
      <c r="AH65">
        <v>128</v>
      </c>
      <c r="AI65">
        <f>(AH65-4)/140.2</f>
        <v>0.8844507845934381</v>
      </c>
      <c r="AJ65">
        <v>2.4</v>
      </c>
      <c r="AK65" t="s">
        <v>60</v>
      </c>
    </row>
    <row r="66" spans="1:37" ht="12.75">
      <c r="A66" t="s">
        <v>63</v>
      </c>
      <c r="B66">
        <f>4*D66+4*F66+2*H66+3*J66+1.5*L66+1.5*N66+P66+R66*2+T66/2+V66/2+1.5*X66+2*Y66+2*AA66+2*AC66+2*AE66+0.5*AG66+AI66*0.5+AJ66*1.5</f>
        <v>70.84631317151926</v>
      </c>
      <c r="C66">
        <v>15.5</v>
      </c>
      <c r="D66">
        <f>(C66-3.5)/10.25</f>
        <v>1.170731707317073</v>
      </c>
      <c r="E66">
        <v>53.2</v>
      </c>
      <c r="F66">
        <f>(E66-31.6)/12.65</f>
        <v>1.707509881422925</v>
      </c>
      <c r="G66">
        <v>30.4</v>
      </c>
      <c r="H66">
        <f>(G66-24.2)/3.43</f>
        <v>1.8075801749271134</v>
      </c>
      <c r="I66">
        <v>8</v>
      </c>
      <c r="J66">
        <f>I66/6.8</f>
        <v>1.1764705882352942</v>
      </c>
      <c r="K66">
        <v>24</v>
      </c>
      <c r="L66">
        <f>(K66)/12.7</f>
        <v>1.8897637795275593</v>
      </c>
      <c r="M66">
        <v>2</v>
      </c>
      <c r="N66">
        <f>M66/1.2</f>
        <v>1.6666666666666667</v>
      </c>
      <c r="O66">
        <v>6</v>
      </c>
      <c r="P66">
        <f>(O66-2)/1.9</f>
        <v>2.1052631578947367</v>
      </c>
      <c r="Q66">
        <v>1</v>
      </c>
      <c r="R66">
        <f>8*(Q66-1)/15+2</f>
        <v>2</v>
      </c>
      <c r="S66">
        <v>2390</v>
      </c>
      <c r="T66">
        <f>(S66-1325)/314.6</f>
        <v>3.3852511125238394</v>
      </c>
      <c r="U66">
        <v>50.7</v>
      </c>
      <c r="V66">
        <f>(U66-37.7)/3.48</f>
        <v>3.735632183908046</v>
      </c>
      <c r="W66">
        <v>137</v>
      </c>
      <c r="X66">
        <f>(W66-87)/10.4</f>
        <v>4.8076923076923075</v>
      </c>
      <c r="Y66">
        <v>0.2</v>
      </c>
      <c r="Z66">
        <v>331</v>
      </c>
      <c r="AA66">
        <f>(Z66-182)/53.2</f>
        <v>2.800751879699248</v>
      </c>
      <c r="AB66">
        <v>143</v>
      </c>
      <c r="AC66">
        <f>(AB66-103)/9.9</f>
        <v>4.040404040404041</v>
      </c>
      <c r="AD66">
        <v>14</v>
      </c>
      <c r="AE66">
        <f>AD66/7.4</f>
        <v>1.8918918918918919</v>
      </c>
      <c r="AF66">
        <v>-10.8</v>
      </c>
      <c r="AG66">
        <f>(AF66+28.6)/7.2</f>
        <v>2.4722222222222223</v>
      </c>
      <c r="AH66">
        <v>67</v>
      </c>
      <c r="AI66">
        <f>(AH66-4)/140.2</f>
        <v>0.449358059914408</v>
      </c>
      <c r="AJ66">
        <v>7.1</v>
      </c>
      <c r="AK66" t="s">
        <v>63</v>
      </c>
    </row>
    <row r="67" spans="1:37" ht="12.75">
      <c r="A67" t="s">
        <v>43</v>
      </c>
      <c r="B67">
        <f>4*D67+4*F67+2*H67+3*J67+1.5*L67+1.5*N67+P67+R67*2+T67/2+V67/2+1.5*X67+2*Y67+2*AA67+2*AC67+2*AE67+0.5*AG67+AI67*0.5+AJ67*1.5</f>
        <v>70.55318022373632</v>
      </c>
      <c r="C67">
        <v>23.5</v>
      </c>
      <c r="D67">
        <f>(C67-3.5)/10.25</f>
        <v>1.951219512195122</v>
      </c>
      <c r="E67">
        <v>56</v>
      </c>
      <c r="F67">
        <f>(E67-31.6)/12.65</f>
        <v>1.9288537549407112</v>
      </c>
      <c r="G67">
        <v>31.4</v>
      </c>
      <c r="H67">
        <f>(G67-24.2)/3.43</f>
        <v>2.0991253644314867</v>
      </c>
      <c r="I67">
        <v>3</v>
      </c>
      <c r="J67">
        <f>I67/6.8</f>
        <v>0.4411764705882353</v>
      </c>
      <c r="K67">
        <v>23</v>
      </c>
      <c r="L67">
        <f>(K67)/12.7</f>
        <v>1.8110236220472442</v>
      </c>
      <c r="M67">
        <v>2</v>
      </c>
      <c r="N67">
        <f>M67/1.2</f>
        <v>1.6666666666666667</v>
      </c>
      <c r="O67">
        <v>10</v>
      </c>
      <c r="P67">
        <f>(O67-2)/1.9</f>
        <v>4.2105263157894735</v>
      </c>
      <c r="Q67">
        <v>0</v>
      </c>
      <c r="R67">
        <v>0</v>
      </c>
      <c r="S67">
        <v>3312</v>
      </c>
      <c r="T67">
        <f>(S67-1325)/314.6</f>
        <v>6.315956770502225</v>
      </c>
      <c r="U67">
        <v>52.6</v>
      </c>
      <c r="V67">
        <f>(U67-37.7)/3.48</f>
        <v>4.281609195402298</v>
      </c>
      <c r="W67">
        <v>140</v>
      </c>
      <c r="X67">
        <f>(W67-87)/10.4</f>
        <v>5.096153846153846</v>
      </c>
      <c r="Y67">
        <v>0.6</v>
      </c>
      <c r="Z67">
        <v>432</v>
      </c>
      <c r="AA67">
        <f>(Z67-182)/53.2</f>
        <v>4.6992481203007515</v>
      </c>
      <c r="AB67">
        <v>134</v>
      </c>
      <c r="AC67">
        <f>(AB67-103)/9.9</f>
        <v>3.131313131313131</v>
      </c>
      <c r="AD67">
        <v>7</v>
      </c>
      <c r="AE67">
        <f>AD67/7.4</f>
        <v>0.9459459459459459</v>
      </c>
      <c r="AF67">
        <v>-28.6</v>
      </c>
      <c r="AG67">
        <f>(AF67+28.6)/7.2</f>
        <v>0</v>
      </c>
      <c r="AH67">
        <v>253</v>
      </c>
      <c r="AI67">
        <f>(AH67-4)/140.2</f>
        <v>1.776034236804565</v>
      </c>
      <c r="AJ67">
        <v>5</v>
      </c>
      <c r="AK67" t="s">
        <v>43</v>
      </c>
    </row>
    <row r="68" spans="1:37" ht="12.75">
      <c r="A68" t="s">
        <v>68</v>
      </c>
      <c r="B68">
        <f>4*D68+4*F68+2*H68+3*J68+1.5*L68+1.5*N68+P68+R68*2+T68/2+V68/2+1.5*X68+2*Y68+2*AA68+2*AC68+2*AE68+0.5*AG68+AI68*0.5+AJ68*1.5</f>
        <v>70.52254785367425</v>
      </c>
      <c r="C68">
        <v>7.5</v>
      </c>
      <c r="D68">
        <f>(C68-3.5)/10.25</f>
        <v>0.3902439024390244</v>
      </c>
      <c r="E68">
        <v>57.3</v>
      </c>
      <c r="F68">
        <f>(E68-31.6)/12.65</f>
        <v>2.0316205533596836</v>
      </c>
      <c r="G68">
        <v>36.5</v>
      </c>
      <c r="H68">
        <f>(G68-24.2)/3.43</f>
        <v>3.5860058309037903</v>
      </c>
      <c r="I68">
        <v>9</v>
      </c>
      <c r="J68">
        <f>I68/6.8</f>
        <v>1.3235294117647058</v>
      </c>
      <c r="K68">
        <v>1</v>
      </c>
      <c r="L68">
        <f>(K68)/12.7</f>
        <v>0.07874015748031496</v>
      </c>
      <c r="M68">
        <v>2</v>
      </c>
      <c r="N68">
        <f>M68/1.2</f>
        <v>1.6666666666666667</v>
      </c>
      <c r="O68">
        <v>5</v>
      </c>
      <c r="P68">
        <f>(O68-2)/1.9</f>
        <v>1.5789473684210527</v>
      </c>
      <c r="Q68">
        <v>8</v>
      </c>
      <c r="R68">
        <f>8*(Q68-1)/15+2</f>
        <v>5.733333333333333</v>
      </c>
      <c r="S68">
        <v>2450</v>
      </c>
      <c r="T68">
        <f>(S68-1325)/314.6</f>
        <v>3.575969485060394</v>
      </c>
      <c r="U68">
        <v>50.7</v>
      </c>
      <c r="V68">
        <f>(U68-37.7)/3.48</f>
        <v>3.735632183908046</v>
      </c>
      <c r="W68">
        <v>132</v>
      </c>
      <c r="X68">
        <f>(W68-87)/10.4</f>
        <v>4.326923076923077</v>
      </c>
      <c r="Y68">
        <v>1</v>
      </c>
      <c r="Z68">
        <v>301</v>
      </c>
      <c r="AA68">
        <f>(Z68-182)/53.2</f>
        <v>2.236842105263158</v>
      </c>
      <c r="AB68">
        <v>122</v>
      </c>
      <c r="AC68">
        <f>(AB68-103)/9.9</f>
        <v>1.9191919191919191</v>
      </c>
      <c r="AD68">
        <v>0</v>
      </c>
      <c r="AE68">
        <f>AD68/7.4</f>
        <v>0</v>
      </c>
      <c r="AF68">
        <v>5.9</v>
      </c>
      <c r="AG68">
        <f>(AF68+28.6)/7.2</f>
        <v>4.791666666666667</v>
      </c>
      <c r="AH68">
        <v>67</v>
      </c>
      <c r="AI68">
        <f>(AH68-4)/140.2</f>
        <v>0.449358059914408</v>
      </c>
      <c r="AJ68">
        <v>7.3</v>
      </c>
      <c r="AK68" t="s">
        <v>68</v>
      </c>
    </row>
    <row r="69" spans="1:37" ht="12.75">
      <c r="A69" t="s">
        <v>75</v>
      </c>
      <c r="B69">
        <f>4*D69+4*F69+2*H69+3*J69+1.5*L69+1.5*N69+P69+R69*2+T69/2+V69/2+1.5*X69+2*Y69+2*AA69+2*AC69+2*AE69+0.5*AG69+AI69*0.5+AJ69*1.5</f>
        <v>69.34345573444385</v>
      </c>
      <c r="C69">
        <v>19.5</v>
      </c>
      <c r="D69">
        <f>(C69-3.5)/10.25</f>
        <v>1.5609756097560976</v>
      </c>
      <c r="E69">
        <v>69.7</v>
      </c>
      <c r="F69">
        <f>(E69-31.6)/12.65</f>
        <v>3.0118577075098814</v>
      </c>
      <c r="G69">
        <v>33</v>
      </c>
      <c r="H69">
        <f>(G69-24.2)/3.43</f>
        <v>2.565597667638484</v>
      </c>
      <c r="I69">
        <v>5</v>
      </c>
      <c r="J69">
        <f>I69/6.8</f>
        <v>0.7352941176470589</v>
      </c>
      <c r="K69">
        <v>13</v>
      </c>
      <c r="L69">
        <f>(K69)/12.7</f>
        <v>1.0236220472440944</v>
      </c>
      <c r="M69">
        <v>1</v>
      </c>
      <c r="N69">
        <f>M69/1.2</f>
        <v>0.8333333333333334</v>
      </c>
      <c r="O69">
        <v>5</v>
      </c>
      <c r="P69">
        <f>(O69-2)/1.9</f>
        <v>1.5789473684210527</v>
      </c>
      <c r="Q69">
        <v>7</v>
      </c>
      <c r="R69">
        <f>8*(Q69-1)/15+2</f>
        <v>5.2</v>
      </c>
      <c r="S69">
        <v>2664</v>
      </c>
      <c r="T69">
        <f>(S69-1325)/314.6</f>
        <v>4.256198347107437</v>
      </c>
      <c r="U69">
        <v>45</v>
      </c>
      <c r="V69">
        <f>(U69-37.7)/3.48</f>
        <v>2.0977011494252866</v>
      </c>
      <c r="W69">
        <v>140</v>
      </c>
      <c r="X69">
        <f>(W69-87)/10.4</f>
        <v>5.096153846153846</v>
      </c>
      <c r="Y69">
        <v>1.3</v>
      </c>
      <c r="Z69">
        <v>311</v>
      </c>
      <c r="AA69">
        <f>(Z69-182)/53.2</f>
        <v>2.424812030075188</v>
      </c>
      <c r="AB69">
        <v>109</v>
      </c>
      <c r="AC69">
        <f>(AB69-103)/9.9</f>
        <v>0.6060606060606061</v>
      </c>
      <c r="AD69">
        <v>0</v>
      </c>
      <c r="AE69">
        <f>AD69/7.4</f>
        <v>0</v>
      </c>
      <c r="AF69">
        <v>1.5</v>
      </c>
      <c r="AG69">
        <f>(AF69+28.6)/7.2</f>
        <v>4.180555555555555</v>
      </c>
      <c r="AH69">
        <v>222</v>
      </c>
      <c r="AI69">
        <f>(AH69-4)/140.2</f>
        <v>1.5549215406562056</v>
      </c>
      <c r="AJ69">
        <v>4.4</v>
      </c>
      <c r="AK69" t="s">
        <v>75</v>
      </c>
    </row>
    <row r="70" spans="1:37" ht="12.75">
      <c r="A70" t="s">
        <v>57</v>
      </c>
      <c r="B70">
        <f>4*D70+4*F70+2*H70+3*J70+1.5*L70+1.5*N70+P70+R70*2+T70/2+V70/2+1.5*X70+2*Y70+2*AA70+2*AC70+2*AE70+0.5*AG70+AI70*0.5+AJ70*1.5</f>
        <v>69.06647693477353</v>
      </c>
      <c r="C70">
        <v>12</v>
      </c>
      <c r="D70">
        <f>(C70-3.5)/10.25</f>
        <v>0.8292682926829268</v>
      </c>
      <c r="E70">
        <v>46.2</v>
      </c>
      <c r="F70">
        <f>(E70-31.6)/12.65</f>
        <v>1.1541501976284585</v>
      </c>
      <c r="G70">
        <v>34.4</v>
      </c>
      <c r="H70">
        <f>(G70-24.2)/3.43</f>
        <v>2.973760932944606</v>
      </c>
      <c r="I70">
        <v>14</v>
      </c>
      <c r="J70">
        <f>I70/6.8</f>
        <v>2.058823529411765</v>
      </c>
      <c r="K70">
        <v>43</v>
      </c>
      <c r="L70">
        <f>(K70)/12.7</f>
        <v>3.3858267716535435</v>
      </c>
      <c r="M70">
        <v>4</v>
      </c>
      <c r="N70">
        <f>M70/1.2</f>
        <v>3.3333333333333335</v>
      </c>
      <c r="O70">
        <v>6</v>
      </c>
      <c r="P70">
        <f>(O70-2)/1.9</f>
        <v>2.1052631578947367</v>
      </c>
      <c r="Q70">
        <v>0</v>
      </c>
      <c r="R70">
        <v>0</v>
      </c>
      <c r="S70">
        <v>1986</v>
      </c>
      <c r="T70">
        <f>(S70-1325)/314.6</f>
        <v>2.1010807374443736</v>
      </c>
      <c r="U70">
        <v>58.7</v>
      </c>
      <c r="V70">
        <f>(U70-37.7)/3.48</f>
        <v>6.0344827586206895</v>
      </c>
      <c r="W70">
        <v>149</v>
      </c>
      <c r="X70">
        <f>(W70-87)/10.4</f>
        <v>5.961538461538462</v>
      </c>
      <c r="Y70">
        <v>4.9</v>
      </c>
      <c r="Z70">
        <v>242</v>
      </c>
      <c r="AA70">
        <f>(Z70-182)/53.2</f>
        <v>1.1278195488721805</v>
      </c>
      <c r="AB70">
        <v>132</v>
      </c>
      <c r="AC70">
        <f>(AB70-103)/9.9</f>
        <v>2.929292929292929</v>
      </c>
      <c r="AD70">
        <v>12</v>
      </c>
      <c r="AE70">
        <f>AD70/7.4</f>
        <v>1.6216216216216215</v>
      </c>
      <c r="AF70">
        <v>-10.7</v>
      </c>
      <c r="AG70">
        <f>(AF70+28.6)/7.2</f>
        <v>2.486111111111111</v>
      </c>
      <c r="AH70">
        <v>22</v>
      </c>
      <c r="AI70">
        <f>(AH70-4)/140.2</f>
        <v>0.12838801711840228</v>
      </c>
      <c r="AJ70">
        <v>0.9</v>
      </c>
      <c r="AK70" t="s">
        <v>57</v>
      </c>
    </row>
    <row r="71" spans="1:37" ht="12.75">
      <c r="A71" t="s">
        <v>124</v>
      </c>
      <c r="B71">
        <f>4*D71+4*F71+2*H71+3*J71+1.5*L71+1.5*N71+P71+R71*2+T71/2+V71/2+1.5*X71+2*Y71+2*AA71+2*AC71+2*AE71+0.5*AG71+AI71*0.5+AJ71*1.5</f>
        <v>68.37464687335553</v>
      </c>
      <c r="C71">
        <v>13.5</v>
      </c>
      <c r="D71">
        <f>(C71-3.5)/10.25</f>
        <v>0.975609756097561</v>
      </c>
      <c r="E71">
        <v>77.8</v>
      </c>
      <c r="F71">
        <f>(E71-31.6)/12.65</f>
        <v>3.6521739130434776</v>
      </c>
      <c r="G71">
        <v>37.3</v>
      </c>
      <c r="H71">
        <f>(G71-24.2)/3.43</f>
        <v>3.819241982507288</v>
      </c>
      <c r="I71">
        <v>7</v>
      </c>
      <c r="J71">
        <f>I71/6.8</f>
        <v>1.0294117647058825</v>
      </c>
      <c r="K71">
        <v>1</v>
      </c>
      <c r="L71">
        <f>(K71)/12.7</f>
        <v>0.07874015748031496</v>
      </c>
      <c r="M71">
        <v>2</v>
      </c>
      <c r="N71">
        <f>M71/1.2</f>
        <v>1.6666666666666667</v>
      </c>
      <c r="O71">
        <v>4</v>
      </c>
      <c r="P71">
        <f>(O71-2)/1.9</f>
        <v>1.0526315789473684</v>
      </c>
      <c r="Q71">
        <v>4</v>
      </c>
      <c r="R71">
        <v>3.6</v>
      </c>
      <c r="S71">
        <v>2640</v>
      </c>
      <c r="T71">
        <f>(S71-1325)/314.6</f>
        <v>4.179910998092816</v>
      </c>
      <c r="U71">
        <v>46</v>
      </c>
      <c r="V71">
        <f>(U71-37.7)/3.48</f>
        <v>2.385057471264367</v>
      </c>
      <c r="W71">
        <v>116</v>
      </c>
      <c r="X71">
        <f>(W71-87)/10.4</f>
        <v>2.7884615384615383</v>
      </c>
      <c r="Y71">
        <v>3</v>
      </c>
      <c r="Z71">
        <v>301</v>
      </c>
      <c r="AA71">
        <f>(Z71-182)/53.2</f>
        <v>2.236842105263158</v>
      </c>
      <c r="AB71">
        <v>111</v>
      </c>
      <c r="AC71">
        <f>(AB71-103)/9.9</f>
        <v>0.8080808080808081</v>
      </c>
      <c r="AD71">
        <v>3</v>
      </c>
      <c r="AE71">
        <f>AD71/7.4</f>
        <v>0.4054054054054054</v>
      </c>
      <c r="AF71">
        <v>23.2</v>
      </c>
      <c r="AG71">
        <f>(AF71+28.6)/7.2</f>
        <v>7.194444444444444</v>
      </c>
      <c r="AH71">
        <v>117</v>
      </c>
      <c r="AI71">
        <f>(AH71-4)/140.2</f>
        <v>0.8059914407988589</v>
      </c>
      <c r="AJ71">
        <v>2.6</v>
      </c>
      <c r="AK71" t="s">
        <v>124</v>
      </c>
    </row>
    <row r="72" spans="1:37" ht="12.75">
      <c r="A72" t="s">
        <v>56</v>
      </c>
      <c r="B72">
        <f>4*D72+4*F72+2*H72+3*J72+1.5*L72+1.5*N72+P72+R72*2+T72/2+V72/2+1.5*X72+2*Y72+2*AA72+2*AC72+2*AE72+0.5*AG72+AI72*0.5+AJ72*1.5</f>
        <v>67.41092576735603</v>
      </c>
      <c r="C72">
        <v>29</v>
      </c>
      <c r="D72">
        <f>(C72-3.5)/10.25</f>
        <v>2.4878048780487805</v>
      </c>
      <c r="E72">
        <v>54.8</v>
      </c>
      <c r="F72">
        <f>(E72-31.6)/12.65</f>
        <v>1.8339920948616597</v>
      </c>
      <c r="G72">
        <v>34.9</v>
      </c>
      <c r="H72">
        <f>(G72-24.2)/3.43</f>
        <v>3.1195335276967926</v>
      </c>
      <c r="I72">
        <v>4</v>
      </c>
      <c r="J72">
        <f>I72/6.8</f>
        <v>0.5882352941176471</v>
      </c>
      <c r="K72">
        <v>20</v>
      </c>
      <c r="L72">
        <f>(K72)/12.7</f>
        <v>1.5748031496062993</v>
      </c>
      <c r="M72">
        <v>2</v>
      </c>
      <c r="N72">
        <f>M72/1.2</f>
        <v>1.6666666666666667</v>
      </c>
      <c r="O72">
        <v>7</v>
      </c>
      <c r="P72">
        <f>(O72-2)/1.9</f>
        <v>2.6315789473684212</v>
      </c>
      <c r="Q72">
        <v>0</v>
      </c>
      <c r="R72">
        <v>0</v>
      </c>
      <c r="S72">
        <v>3142</v>
      </c>
      <c r="T72">
        <f>(S72-1325)/314.6</f>
        <v>5.775588048315321</v>
      </c>
      <c r="U72">
        <v>60.7</v>
      </c>
      <c r="V72">
        <f>(U72-37.7)/3.48</f>
        <v>6.609195402298851</v>
      </c>
      <c r="W72">
        <v>128</v>
      </c>
      <c r="X72">
        <f>(W72-87)/10.4</f>
        <v>3.942307692307692</v>
      </c>
      <c r="Y72">
        <v>0.7</v>
      </c>
      <c r="Z72">
        <v>324</v>
      </c>
      <c r="AA72">
        <f>(Z72-182)/53.2</f>
        <v>2.669172932330827</v>
      </c>
      <c r="AB72">
        <v>134</v>
      </c>
      <c r="AC72">
        <f>(AB72-103)/9.9</f>
        <v>3.131313131313131</v>
      </c>
      <c r="AD72">
        <v>9</v>
      </c>
      <c r="AE72">
        <f>AD72/7.4</f>
        <v>1.2162162162162162</v>
      </c>
      <c r="AF72">
        <v>-1</v>
      </c>
      <c r="AG72">
        <f>(AF72+28.6)/7.2</f>
        <v>3.8333333333333335</v>
      </c>
      <c r="AH72">
        <v>234</v>
      </c>
      <c r="AI72">
        <f>(AH72-4)/140.2</f>
        <v>1.6405135520684737</v>
      </c>
      <c r="AJ72">
        <v>2.9</v>
      </c>
      <c r="AK72" t="s">
        <v>56</v>
      </c>
    </row>
    <row r="73" spans="1:37" ht="12.75">
      <c r="A73" t="s">
        <v>66</v>
      </c>
      <c r="B73">
        <f>4*D73+4*F73+2*H73+3*J73+1.5*L73+1.5*N73+P73+R73*2+T73/2+V73/2+1.5*X73+2*Y73+2*AA73+2*AC73+2*AE73+0.5*AG73+AI73*0.5+AJ73*1.5</f>
        <v>67.23894088596965</v>
      </c>
      <c r="C73">
        <v>27.5</v>
      </c>
      <c r="D73">
        <f>(C73-3.5)/10.25</f>
        <v>2.341463414634146</v>
      </c>
      <c r="E73">
        <v>42.6</v>
      </c>
      <c r="F73">
        <f>(E73-31.6)/12.65</f>
        <v>0.8695652173913043</v>
      </c>
      <c r="G73">
        <v>32.4</v>
      </c>
      <c r="H73">
        <f>(G73-24.2)/3.43</f>
        <v>2.39067055393586</v>
      </c>
      <c r="I73">
        <v>12</v>
      </c>
      <c r="J73">
        <f>I73/6.8</f>
        <v>1.7647058823529411</v>
      </c>
      <c r="K73">
        <v>38</v>
      </c>
      <c r="L73">
        <f>(K73)/12.7</f>
        <v>2.9921259842519685</v>
      </c>
      <c r="M73">
        <v>3</v>
      </c>
      <c r="N73">
        <f>M73/1.2</f>
        <v>2.5</v>
      </c>
      <c r="O73">
        <v>7</v>
      </c>
      <c r="P73">
        <f>(O73-2)/1.9</f>
        <v>2.6315789473684212</v>
      </c>
      <c r="Q73">
        <v>5</v>
      </c>
      <c r="R73">
        <f>8*(Q73-1)/15+2</f>
        <v>4.133333333333333</v>
      </c>
      <c r="S73">
        <v>2463</v>
      </c>
      <c r="T73">
        <f>(S73-1325)/314.6</f>
        <v>3.6172917991099807</v>
      </c>
      <c r="U73">
        <v>61.5</v>
      </c>
      <c r="V73">
        <f>(U73-37.7)/3.48</f>
        <v>6.8390804597701145</v>
      </c>
      <c r="W73">
        <v>121</v>
      </c>
      <c r="X73">
        <f>(W73-87)/10.4</f>
        <v>3.269230769230769</v>
      </c>
      <c r="Y73">
        <v>1</v>
      </c>
      <c r="Z73">
        <v>294</v>
      </c>
      <c r="AA73">
        <f>(Z73-182)/53.2</f>
        <v>2.1052631578947367</v>
      </c>
      <c r="AB73">
        <v>128</v>
      </c>
      <c r="AC73">
        <f>(AB73-103)/9.9</f>
        <v>2.525252525252525</v>
      </c>
      <c r="AD73">
        <v>6</v>
      </c>
      <c r="AE73">
        <f>AD73/7.4</f>
        <v>0.8108108108108107</v>
      </c>
      <c r="AF73">
        <v>-7.6</v>
      </c>
      <c r="AG73">
        <f>(AF73+28.6)/7.2</f>
        <v>2.9166666666666665</v>
      </c>
      <c r="AH73">
        <v>161</v>
      </c>
      <c r="AI73">
        <f>(AH73-4)/140.2</f>
        <v>1.1198288159771757</v>
      </c>
      <c r="AJ73">
        <v>0.1</v>
      </c>
      <c r="AK73" t="s">
        <v>66</v>
      </c>
    </row>
    <row r="74" spans="1:37" ht="12.75">
      <c r="A74" t="s">
        <v>83</v>
      </c>
      <c r="B74">
        <f>4*D74+4*F74+2*H74+3*J74+1.5*L74+1.5*N74+P74+R74*2+T74/2+V74/2+1.5*X74+2*Y74+2*AA74+2*AC74+2*AE74+0.5*AG74+AI74*0.5+AJ74*1.5</f>
        <v>63.89849211872306</v>
      </c>
      <c r="C74">
        <v>23</v>
      </c>
      <c r="D74">
        <f>(C74-3.5)/10.25</f>
        <v>1.9024390243902438</v>
      </c>
      <c r="E74">
        <v>46.3</v>
      </c>
      <c r="F74">
        <f>(E74-31.6)/12.65</f>
        <v>1.1620553359683792</v>
      </c>
      <c r="G74">
        <v>28.1</v>
      </c>
      <c r="H74">
        <f>(G74-24.2)/3.43</f>
        <v>1.137026239067056</v>
      </c>
      <c r="I74">
        <v>6</v>
      </c>
      <c r="J74">
        <f>I74/6.8</f>
        <v>0.8823529411764706</v>
      </c>
      <c r="K74">
        <v>2</v>
      </c>
      <c r="L74">
        <f>(K74)/12.7</f>
        <v>0.15748031496062992</v>
      </c>
      <c r="M74">
        <v>4</v>
      </c>
      <c r="N74">
        <f>M74/1.2</f>
        <v>3.3333333333333335</v>
      </c>
      <c r="O74">
        <v>12</v>
      </c>
      <c r="P74">
        <f>(O74-2)/1.9</f>
        <v>5.2631578947368425</v>
      </c>
      <c r="Q74">
        <v>5</v>
      </c>
      <c r="R74">
        <f>8*(Q74-1)/15+2</f>
        <v>4.133333333333333</v>
      </c>
      <c r="S74">
        <v>2069</v>
      </c>
      <c r="T74">
        <f>(S74-1325)/314.6</f>
        <v>2.3649078194532738</v>
      </c>
      <c r="U74">
        <v>41.6</v>
      </c>
      <c r="V74">
        <f>(U74-37.7)/3.48</f>
        <v>1.1206896551724135</v>
      </c>
      <c r="W74">
        <v>94</v>
      </c>
      <c r="X74">
        <f>(W74-87)/10.4</f>
        <v>0.673076923076923</v>
      </c>
      <c r="Y74">
        <v>4</v>
      </c>
      <c r="Z74">
        <v>304</v>
      </c>
      <c r="AA74">
        <f>(Z74-182)/53.2</f>
        <v>2.2932330827067666</v>
      </c>
      <c r="AB74">
        <v>113</v>
      </c>
      <c r="AC74">
        <f>(AB74-103)/9.9</f>
        <v>1.0101010101010102</v>
      </c>
      <c r="AD74">
        <v>0</v>
      </c>
      <c r="AE74">
        <f>AD74/7.4</f>
        <v>0</v>
      </c>
      <c r="AF74">
        <v>20.9</v>
      </c>
      <c r="AG74">
        <f>(AF74+28.6)/7.2</f>
        <v>6.875</v>
      </c>
      <c r="AH74">
        <v>76</v>
      </c>
      <c r="AI74">
        <f>(AH74-4)/140.2</f>
        <v>0.5135520684736091</v>
      </c>
      <c r="AJ74">
        <v>4.6</v>
      </c>
      <c r="AK74" t="s">
        <v>83</v>
      </c>
    </row>
    <row r="75" spans="1:37" ht="12.75">
      <c r="A75" t="s">
        <v>69</v>
      </c>
      <c r="B75">
        <f>4*D75+4*F75+2*H75+3*J75+1.5*L75+1.5*N75+P75+R75*2+T75/2+V75/2+1.5*X75+2*Y75+2*AA75+2*AC75+2*AE75+0.5*AG75+AI75*0.5+AJ75*1.5</f>
        <v>63.53222156521209</v>
      </c>
      <c r="C75">
        <v>30</v>
      </c>
      <c r="D75">
        <f>(C75-3.5)/10.25</f>
        <v>2.5853658536585367</v>
      </c>
      <c r="E75">
        <v>44.3</v>
      </c>
      <c r="F75">
        <f>(E75-31.6)/12.65</f>
        <v>1.00395256916996</v>
      </c>
      <c r="G75">
        <v>28</v>
      </c>
      <c r="H75">
        <f>(G75-24.2)/3.43</f>
        <v>1.1078717201166182</v>
      </c>
      <c r="I75">
        <v>4</v>
      </c>
      <c r="J75">
        <f>I75/6.8</f>
        <v>0.5882352941176471</v>
      </c>
      <c r="K75">
        <v>25</v>
      </c>
      <c r="L75">
        <f>(K75)/12.7</f>
        <v>1.968503937007874</v>
      </c>
      <c r="M75">
        <v>6</v>
      </c>
      <c r="N75">
        <f>M75/1.2</f>
        <v>5</v>
      </c>
      <c r="O75">
        <v>8</v>
      </c>
      <c r="P75">
        <f>(O75-2)/1.9</f>
        <v>3.1578947368421053</v>
      </c>
      <c r="Q75">
        <v>0</v>
      </c>
      <c r="R75">
        <v>0</v>
      </c>
      <c r="S75">
        <v>2700</v>
      </c>
      <c r="T75">
        <f>(S75-1325)/314.6</f>
        <v>4.37062937062937</v>
      </c>
      <c r="U75">
        <v>61.2</v>
      </c>
      <c r="V75">
        <f>(U75-37.7)/3.48</f>
        <v>6.752873563218391</v>
      </c>
      <c r="W75">
        <v>128</v>
      </c>
      <c r="X75">
        <f>(W75-87)/10.4</f>
        <v>3.942307692307692</v>
      </c>
      <c r="Y75">
        <v>4.3</v>
      </c>
      <c r="Z75">
        <v>282</v>
      </c>
      <c r="AA75">
        <f>(Z75-182)/53.2</f>
        <v>1.8796992481203008</v>
      </c>
      <c r="AB75">
        <v>118</v>
      </c>
      <c r="AC75">
        <f>(AB75-103)/9.9</f>
        <v>1.5151515151515151</v>
      </c>
      <c r="AD75">
        <v>5</v>
      </c>
      <c r="AE75">
        <f>AD75/7.4</f>
        <v>0.6756756756756757</v>
      </c>
      <c r="AF75">
        <v>-8.8</v>
      </c>
      <c r="AG75">
        <f>(AF75+28.6)/7.2</f>
        <v>2.75</v>
      </c>
      <c r="AH75">
        <v>58</v>
      </c>
      <c r="AI75">
        <f>(AH75-4)/140.2</f>
        <v>0.38516405135520687</v>
      </c>
      <c r="AJ75">
        <v>1.2</v>
      </c>
      <c r="AK75" t="s">
        <v>69</v>
      </c>
    </row>
    <row r="76" spans="1:37" ht="12.75">
      <c r="A76" t="s">
        <v>91</v>
      </c>
      <c r="B76">
        <f>4*D76+4*F76+2*H76+3*J76+1.5*L76+1.5*N76+P76+R76*2+T76/2+V76/2+1.5*X76+2*Y76+2*AA76+2*AC76+2*AE76+0.5*AG76+AI76*0.5+AJ76*1.5</f>
        <v>63.46805147482724</v>
      </c>
      <c r="C76">
        <v>23</v>
      </c>
      <c r="D76">
        <f>(C76-3.5)/10.25</f>
        <v>1.9024390243902438</v>
      </c>
      <c r="E76">
        <v>47.7</v>
      </c>
      <c r="F76">
        <f>(E76-31.6)/12.65</f>
        <v>1.2727272727272727</v>
      </c>
      <c r="G76">
        <v>26</v>
      </c>
      <c r="H76">
        <f>(G76-24.2)/3.43</f>
        <v>0.5247813411078719</v>
      </c>
      <c r="I76">
        <v>1</v>
      </c>
      <c r="J76">
        <f>I76/6.8</f>
        <v>0.14705882352941177</v>
      </c>
      <c r="K76">
        <v>30</v>
      </c>
      <c r="L76">
        <f>(K76)/12.7</f>
        <v>2.362204724409449</v>
      </c>
      <c r="M76">
        <v>4.2</v>
      </c>
      <c r="N76">
        <f>M76/1.2</f>
        <v>3.5000000000000004</v>
      </c>
      <c r="O76">
        <v>9</v>
      </c>
      <c r="P76">
        <f>(O76-2)/1.9</f>
        <v>3.68421052631579</v>
      </c>
      <c r="Q76">
        <v>0</v>
      </c>
      <c r="R76">
        <v>0</v>
      </c>
      <c r="S76">
        <v>2800</v>
      </c>
      <c r="T76">
        <f>(S76-1325)/314.6</f>
        <v>4.688493324856961</v>
      </c>
      <c r="U76">
        <v>55</v>
      </c>
      <c r="V76">
        <f>(U76-37.7)/3.48</f>
        <v>4.971264367816091</v>
      </c>
      <c r="W76">
        <v>140</v>
      </c>
      <c r="X76">
        <f>(W76-87)/10.4</f>
        <v>5.096153846153846</v>
      </c>
      <c r="Y76">
        <v>2</v>
      </c>
      <c r="Z76">
        <v>278</v>
      </c>
      <c r="AA76">
        <f>(Z76-182)/53.2</f>
        <v>1.8045112781954886</v>
      </c>
      <c r="AB76">
        <v>108</v>
      </c>
      <c r="AC76">
        <f>(AB76-103)/9.9</f>
        <v>0.5050505050505051</v>
      </c>
      <c r="AD76">
        <v>0</v>
      </c>
      <c r="AE76">
        <f>AD76/7.4</f>
        <v>0</v>
      </c>
      <c r="AF76">
        <v>-19</v>
      </c>
      <c r="AG76">
        <f>(AF76+28.6)/7.2</f>
        <v>1.3333333333333335</v>
      </c>
      <c r="AH76">
        <v>15</v>
      </c>
      <c r="AI76">
        <f>(AH76-4)/140.2</f>
        <v>0.07845934379457918</v>
      </c>
      <c r="AJ76">
        <v>10</v>
      </c>
      <c r="AK76" t="s">
        <v>91</v>
      </c>
    </row>
    <row r="77" spans="1:37" ht="12.75">
      <c r="A77" t="s">
        <v>62</v>
      </c>
      <c r="B77">
        <f>4*D77+4*F77+2*H77+3*J77+1.5*L77+1.5*N77+P77+R77*2+T77/2+V77/2+1.5*X77+2*Y77+2*AA77+2*AC77+2*AE77+0.5*AG77+AI77*0.5+AJ77*1.5</f>
        <v>63.3827671794681</v>
      </c>
      <c r="C77">
        <v>17.5</v>
      </c>
      <c r="D77">
        <f>(C77-3.5)/10.25</f>
        <v>1.3658536585365855</v>
      </c>
      <c r="E77">
        <v>59.9</v>
      </c>
      <c r="F77">
        <f>(E77-31.6)/12.65</f>
        <v>2.237154150197628</v>
      </c>
      <c r="G77">
        <v>29.3</v>
      </c>
      <c r="H77">
        <f>(G77-24.2)/3.43</f>
        <v>1.4868804664723037</v>
      </c>
      <c r="I77">
        <v>4</v>
      </c>
      <c r="J77">
        <f>I77/6.8</f>
        <v>0.5882352941176471</v>
      </c>
      <c r="K77">
        <v>28</v>
      </c>
      <c r="L77">
        <f>(K77)/12.7</f>
        <v>2.204724409448819</v>
      </c>
      <c r="M77">
        <v>2</v>
      </c>
      <c r="N77">
        <f>M77/1.2</f>
        <v>1.6666666666666667</v>
      </c>
      <c r="O77">
        <v>6</v>
      </c>
      <c r="P77">
        <f>(O77-2)/1.9</f>
        <v>2.1052631578947367</v>
      </c>
      <c r="Q77">
        <v>0</v>
      </c>
      <c r="R77">
        <v>0</v>
      </c>
      <c r="S77">
        <v>2885</v>
      </c>
      <c r="T77">
        <f>(S77-1325)/314.6</f>
        <v>4.958677685950413</v>
      </c>
      <c r="U77">
        <v>61.8</v>
      </c>
      <c r="V77">
        <f>(U77-37.7)/3.48</f>
        <v>6.925287356321838</v>
      </c>
      <c r="W77">
        <v>131</v>
      </c>
      <c r="X77">
        <f>(W77-87)/10.4</f>
        <v>4.230769230769231</v>
      </c>
      <c r="Y77">
        <v>5.2</v>
      </c>
      <c r="Z77">
        <v>374</v>
      </c>
      <c r="AA77">
        <f>(Z77-182)/53.2</f>
        <v>3.6090225563909772</v>
      </c>
      <c r="AB77">
        <v>123</v>
      </c>
      <c r="AC77">
        <f>(AB77-103)/9.9</f>
        <v>2.0202020202020203</v>
      </c>
      <c r="AD77">
        <v>5</v>
      </c>
      <c r="AE77">
        <f>AD77/7.4</f>
        <v>0.6756756756756757</v>
      </c>
      <c r="AF77">
        <v>-18.3</v>
      </c>
      <c r="AG77">
        <f>(AF77+28.6)/7.2</f>
        <v>1.4305555555555556</v>
      </c>
      <c r="AH77">
        <v>90</v>
      </c>
      <c r="AI77">
        <f>(AH77-4)/140.2</f>
        <v>0.6134094151212554</v>
      </c>
      <c r="AJ77">
        <v>0</v>
      </c>
      <c r="AK77" t="s">
        <v>62</v>
      </c>
    </row>
    <row r="78" spans="1:37" ht="12.75">
      <c r="A78" t="s">
        <v>89</v>
      </c>
      <c r="B78">
        <f>4*D78+4*F78+2*H78+3*J78+1.5*L78+1.5*N78+P78+R78*2+T78/2+V78/2+1.5*X78+2*Y78+2*AA78+2*AC78+2*AE78+0.5*AG78+AI78*0.5+AJ78*1.5</f>
        <v>63.068860554806065</v>
      </c>
      <c r="C78">
        <v>11.5</v>
      </c>
      <c r="D78">
        <f>(C78-3.5)/10.25</f>
        <v>0.7804878048780488</v>
      </c>
      <c r="E78">
        <v>59.5</v>
      </c>
      <c r="F78">
        <f>(E78-31.6)/12.65</f>
        <v>2.2055335968379444</v>
      </c>
      <c r="G78">
        <v>35.7</v>
      </c>
      <c r="H78">
        <f>(G78-24.2)/3.43</f>
        <v>3.3527696793002923</v>
      </c>
      <c r="I78">
        <v>15</v>
      </c>
      <c r="J78">
        <f>I78/6.8</f>
        <v>2.2058823529411766</v>
      </c>
      <c r="K78">
        <v>0</v>
      </c>
      <c r="L78">
        <f>(K78)/12.7</f>
        <v>0</v>
      </c>
      <c r="M78">
        <v>0</v>
      </c>
      <c r="N78">
        <f>M78/1.2</f>
        <v>0</v>
      </c>
      <c r="O78">
        <v>5</v>
      </c>
      <c r="P78">
        <f>(O78-2)/1.9</f>
        <v>1.5789473684210527</v>
      </c>
      <c r="Q78">
        <v>10</v>
      </c>
      <c r="R78">
        <f>8*(Q78-1)/15+2</f>
        <v>6.8</v>
      </c>
      <c r="S78">
        <v>2493</v>
      </c>
      <c r="T78">
        <f>(S78-1325)/314.6</f>
        <v>3.7126509853782577</v>
      </c>
      <c r="U78">
        <v>50</v>
      </c>
      <c r="V78">
        <f>(U78-37.7)/3.48</f>
        <v>3.534482758620689</v>
      </c>
      <c r="W78">
        <v>111</v>
      </c>
      <c r="X78">
        <f>(W78-87)/10.4</f>
        <v>2.3076923076923075</v>
      </c>
      <c r="Y78">
        <v>1</v>
      </c>
      <c r="Z78">
        <v>276</v>
      </c>
      <c r="AA78">
        <f>(Z78-182)/53.2</f>
        <v>1.7669172932330826</v>
      </c>
      <c r="AB78">
        <v>111</v>
      </c>
      <c r="AC78">
        <f>(AB78-103)/9.9</f>
        <v>0.8080808080808081</v>
      </c>
      <c r="AD78">
        <v>0</v>
      </c>
      <c r="AE78">
        <f>AD78/7.4</f>
        <v>0</v>
      </c>
      <c r="AF78">
        <v>24.1</v>
      </c>
      <c r="AG78">
        <f>(AF78+28.6)/7.2</f>
        <v>7.319444444444445</v>
      </c>
      <c r="AH78">
        <v>152</v>
      </c>
      <c r="AI78">
        <f>(AH78-4)/140.2</f>
        <v>1.0556348074179744</v>
      </c>
      <c r="AJ78">
        <v>2.8</v>
      </c>
      <c r="AK78" t="s">
        <v>89</v>
      </c>
    </row>
    <row r="79" spans="1:37" ht="12.75">
      <c r="A79" t="s">
        <v>61</v>
      </c>
      <c r="B79">
        <f>4*D79+4*F79+2*H79+3*J79+1.5*L79+1.5*N79+P79+R79*2+T79/2+V79/2+1.5*X79+2*Y79+2*AA79+2*AC79+2*AE79+0.5*AG79+AI79*0.5+AJ79*1.5</f>
        <v>62.93597728634492</v>
      </c>
      <c r="C79">
        <v>8.5</v>
      </c>
      <c r="D79">
        <f>(C79-3.5)/10.25</f>
        <v>0.4878048780487805</v>
      </c>
      <c r="E79">
        <v>64.4</v>
      </c>
      <c r="F79">
        <f>(E79-31.6)/12.65</f>
        <v>2.5928853754940713</v>
      </c>
      <c r="G79">
        <v>32.2</v>
      </c>
      <c r="H79">
        <f>(G79-24.2)/3.43</f>
        <v>2.3323615160349864</v>
      </c>
      <c r="I79">
        <v>5</v>
      </c>
      <c r="J79">
        <f>I79/6.8</f>
        <v>0.7352941176470589</v>
      </c>
      <c r="K79">
        <v>33</v>
      </c>
      <c r="L79">
        <f>(K79)/12.7</f>
        <v>2.598425196850394</v>
      </c>
      <c r="M79">
        <v>2.8</v>
      </c>
      <c r="N79">
        <f>M79/1.2</f>
        <v>2.3333333333333335</v>
      </c>
      <c r="O79">
        <v>7</v>
      </c>
      <c r="P79">
        <f>(O79-2)/1.9</f>
        <v>2.6315789473684212</v>
      </c>
      <c r="Q79">
        <v>0</v>
      </c>
      <c r="R79">
        <v>0</v>
      </c>
      <c r="S79">
        <v>2480</v>
      </c>
      <c r="T79">
        <f>(S79-1325)/314.6</f>
        <v>3.6713286713286712</v>
      </c>
      <c r="U79">
        <v>50.7</v>
      </c>
      <c r="V79">
        <f>(U79-37.7)/3.48</f>
        <v>3.735632183908046</v>
      </c>
      <c r="W79">
        <v>147</v>
      </c>
      <c r="X79">
        <f>(W79-87)/10.4</f>
        <v>5.769230769230769</v>
      </c>
      <c r="Y79">
        <v>2</v>
      </c>
      <c r="Z79">
        <v>305</v>
      </c>
      <c r="AA79">
        <f>(Z79-182)/53.2</f>
        <v>2.3120300751879697</v>
      </c>
      <c r="AB79">
        <v>112</v>
      </c>
      <c r="AC79">
        <f>(AB79-103)/9.9</f>
        <v>0.9090909090909091</v>
      </c>
      <c r="AD79">
        <v>5</v>
      </c>
      <c r="AE79">
        <f>AD79/7.4</f>
        <v>0.6756756756756757</v>
      </c>
      <c r="AF79">
        <v>-9.8</v>
      </c>
      <c r="AG79">
        <f>(AF79+28.6)/7.2</f>
        <v>2.611111111111111</v>
      </c>
      <c r="AH79">
        <v>48</v>
      </c>
      <c r="AI79">
        <f>(AH79-4)/140.2</f>
        <v>0.3138373751783167</v>
      </c>
      <c r="AJ79">
        <v>5.4</v>
      </c>
      <c r="AK79" t="s">
        <v>61</v>
      </c>
    </row>
    <row r="80" spans="1:37" ht="12.75">
      <c r="A80" t="s">
        <v>78</v>
      </c>
      <c r="B80">
        <f>4*D80+4*F80+2*H80+3*J80+1.5*L80+1.5*N80+P80+R80*2+T80/2+V80/2+1.5*X80+2*Y80+2*AA80+2*AC80+2*AE80+0.5*AG80+AI80*0.5+AJ80*1.5</f>
        <v>62.85508517224434</v>
      </c>
      <c r="C80">
        <v>19.5</v>
      </c>
      <c r="D80">
        <f>(C80-3.5)/10.25</f>
        <v>1.5609756097560976</v>
      </c>
      <c r="E80">
        <v>51.8</v>
      </c>
      <c r="F80">
        <f>(E80-31.6)/12.65</f>
        <v>1.5968379446640313</v>
      </c>
      <c r="G80">
        <v>31.1</v>
      </c>
      <c r="H80">
        <f>(G80-24.2)/3.43</f>
        <v>2.0116618075801753</v>
      </c>
      <c r="I80">
        <v>2</v>
      </c>
      <c r="J80">
        <f>I80/6.8</f>
        <v>0.29411764705882354</v>
      </c>
      <c r="K80">
        <v>19</v>
      </c>
      <c r="L80">
        <f>(K80)/12.7</f>
        <v>1.4960629921259843</v>
      </c>
      <c r="M80">
        <v>0</v>
      </c>
      <c r="N80">
        <f>M80/1.2</f>
        <v>0</v>
      </c>
      <c r="O80">
        <v>6</v>
      </c>
      <c r="P80">
        <f>(O80-2)/1.9</f>
        <v>2.1052631578947367</v>
      </c>
      <c r="Q80">
        <v>0</v>
      </c>
      <c r="R80">
        <v>0</v>
      </c>
      <c r="S80">
        <v>2380</v>
      </c>
      <c r="T80">
        <f>(S80-1325)/314.6</f>
        <v>3.3534647171010805</v>
      </c>
      <c r="U80">
        <v>51.7</v>
      </c>
      <c r="V80">
        <f>(U80-37.7)/3.48</f>
        <v>4.022988505747127</v>
      </c>
      <c r="W80">
        <v>144</v>
      </c>
      <c r="X80">
        <f>(W80-87)/10.4</f>
        <v>5.480769230769231</v>
      </c>
      <c r="Y80">
        <v>1</v>
      </c>
      <c r="Z80">
        <v>313</v>
      </c>
      <c r="AA80">
        <f>(Z80-182)/53.2</f>
        <v>2.462406015037594</v>
      </c>
      <c r="AB80">
        <v>129</v>
      </c>
      <c r="AC80">
        <f>(AB80-103)/9.9</f>
        <v>2.6262626262626263</v>
      </c>
      <c r="AD80">
        <v>11</v>
      </c>
      <c r="AE80">
        <f>AD80/7.4</f>
        <v>1.4864864864864864</v>
      </c>
      <c r="AF80">
        <v>-11.8</v>
      </c>
      <c r="AG80">
        <f>(AF80+28.6)/7.2</f>
        <v>2.3333333333333335</v>
      </c>
      <c r="AH80">
        <v>86</v>
      </c>
      <c r="AI80">
        <f>(AH80-4)/140.2</f>
        <v>0.5848787446504994</v>
      </c>
      <c r="AJ80">
        <v>8.3</v>
      </c>
      <c r="AK80" t="s">
        <v>78</v>
      </c>
    </row>
    <row r="81" spans="1:37" ht="12.75">
      <c r="A81" t="s">
        <v>65</v>
      </c>
      <c r="B81">
        <f>4*D81+4*F81+2*H81+3*J81+1.5*L81+1.5*N81+P81+R81*2+T81/2+V81/2+1.5*X81+2*Y81+2*AA81+2*AC81+2*AE81+0.5*AG81+AI81*0.5+AJ81*1.5</f>
        <v>62.752120807330144</v>
      </c>
      <c r="C81">
        <v>22.5</v>
      </c>
      <c r="D81">
        <f>(C81-3.5)/10.25</f>
        <v>1.853658536585366</v>
      </c>
      <c r="E81">
        <v>36.3</v>
      </c>
      <c r="F81">
        <f>(E81-31.6)/12.65</f>
        <v>0.3715415019762842</v>
      </c>
      <c r="G81">
        <v>31.1</v>
      </c>
      <c r="H81">
        <f>(G81-24.2)/3.43</f>
        <v>2.0116618075801753</v>
      </c>
      <c r="I81">
        <v>9</v>
      </c>
      <c r="J81">
        <f>I81/6.8</f>
        <v>1.3235294117647058</v>
      </c>
      <c r="K81">
        <v>21</v>
      </c>
      <c r="L81">
        <f>(K81)/12.7</f>
        <v>1.6535433070866143</v>
      </c>
      <c r="M81">
        <v>2</v>
      </c>
      <c r="N81">
        <f>M81/1.2</f>
        <v>1.6666666666666667</v>
      </c>
      <c r="O81">
        <v>7</v>
      </c>
      <c r="P81">
        <f>(O81-2)/1.9</f>
        <v>2.6315789473684212</v>
      </c>
      <c r="Q81">
        <v>3</v>
      </c>
      <c r="R81">
        <f>8*(Q81-1)/15+2</f>
        <v>3.0666666666666664</v>
      </c>
      <c r="S81">
        <v>2765</v>
      </c>
      <c r="T81">
        <f>(S81-1325)/314.6</f>
        <v>4.577240940877304</v>
      </c>
      <c r="U81">
        <v>58</v>
      </c>
      <c r="V81">
        <f>(U81-37.7)/3.48</f>
        <v>5.833333333333332</v>
      </c>
      <c r="W81">
        <v>121</v>
      </c>
      <c r="X81">
        <f>(W81-87)/10.4</f>
        <v>3.269230769230769</v>
      </c>
      <c r="Y81">
        <v>1</v>
      </c>
      <c r="Z81">
        <v>327</v>
      </c>
      <c r="AA81">
        <f>(Z81-182)/53.2</f>
        <v>2.725563909774436</v>
      </c>
      <c r="AB81">
        <v>130</v>
      </c>
      <c r="AC81">
        <f>(AB81-103)/9.9</f>
        <v>2.727272727272727</v>
      </c>
      <c r="AD81">
        <v>10</v>
      </c>
      <c r="AE81">
        <f>AD81/7.4</f>
        <v>1.3513513513513513</v>
      </c>
      <c r="AF81">
        <v>-15.5</v>
      </c>
      <c r="AG81">
        <f>(AF81+28.6)/7.2</f>
        <v>1.8194444444444446</v>
      </c>
      <c r="AH81">
        <v>154</v>
      </c>
      <c r="AI81">
        <f>(AH81-4)/140.2</f>
        <v>1.0699001426533525</v>
      </c>
      <c r="AJ81">
        <v>3.3</v>
      </c>
      <c r="AK81" t="s">
        <v>65</v>
      </c>
    </row>
    <row r="82" spans="1:37" ht="12.75">
      <c r="A82" t="s">
        <v>53</v>
      </c>
      <c r="B82">
        <f>4*D82+4*F82+2*H82+3*J82+1.5*L82+1.5*N82+P82+R82*2+T82/2+V82/2+1.5*X82+2*Y82+2*AA82+2*AC82+2*AE82+0.5*AG82+AI82*0.5+AJ82*1.5</f>
        <v>62.68504892521744</v>
      </c>
      <c r="C82">
        <v>9</v>
      </c>
      <c r="D82">
        <f>(C82-3.5)/10.25</f>
        <v>0.5365853658536586</v>
      </c>
      <c r="E82">
        <v>66.2</v>
      </c>
      <c r="F82">
        <f>(E82-31.6)/12.65</f>
        <v>2.7351778656126484</v>
      </c>
      <c r="G82">
        <v>31.4</v>
      </c>
      <c r="H82">
        <f>(G82-24.2)/3.43</f>
        <v>2.0991253644314867</v>
      </c>
      <c r="I82">
        <v>2</v>
      </c>
      <c r="J82">
        <f>I82/6.8</f>
        <v>0.29411764705882354</v>
      </c>
      <c r="K82">
        <v>28</v>
      </c>
      <c r="L82">
        <f>(K82)/12.7</f>
        <v>2.204724409448819</v>
      </c>
      <c r="M82">
        <v>0</v>
      </c>
      <c r="N82">
        <f>M82/1.2</f>
        <v>0</v>
      </c>
      <c r="O82">
        <v>7</v>
      </c>
      <c r="P82">
        <f>(O82-2)/1.9</f>
        <v>2.6315789473684212</v>
      </c>
      <c r="Q82">
        <v>0</v>
      </c>
      <c r="R82">
        <v>0</v>
      </c>
      <c r="S82">
        <v>2528</v>
      </c>
      <c r="T82">
        <f>(S82-1325)/314.6</f>
        <v>3.8239033693579145</v>
      </c>
      <c r="U82">
        <v>45.6</v>
      </c>
      <c r="V82">
        <f>(U82-37.7)/3.48</f>
        <v>2.270114942528735</v>
      </c>
      <c r="W82">
        <v>123</v>
      </c>
      <c r="X82">
        <f>(W82-87)/10.4</f>
        <v>3.4615384615384612</v>
      </c>
      <c r="Y82">
        <v>3</v>
      </c>
      <c r="Z82">
        <v>390</v>
      </c>
      <c r="AA82">
        <f>(Z82-182)/53.2</f>
        <v>3.9097744360902253</v>
      </c>
      <c r="AB82">
        <v>134</v>
      </c>
      <c r="AC82">
        <f>(AB82-103)/9.9</f>
        <v>3.131313131313131</v>
      </c>
      <c r="AD82">
        <v>13</v>
      </c>
      <c r="AE82">
        <f>AD82/7.4</f>
        <v>1.7567567567567566</v>
      </c>
      <c r="AF82">
        <v>-9.5</v>
      </c>
      <c r="AG82">
        <f>(AF82+28.6)/7.2</f>
        <v>2.652777777777778</v>
      </c>
      <c r="AH82">
        <v>808</v>
      </c>
      <c r="AI82">
        <f>(AH82-4)/140.2</f>
        <v>5.734664764621969</v>
      </c>
      <c r="AJ82">
        <v>1.7</v>
      </c>
      <c r="AK82" t="s">
        <v>53</v>
      </c>
    </row>
    <row r="83" spans="1:37" ht="12.75">
      <c r="A83" t="s">
        <v>64</v>
      </c>
      <c r="B83">
        <f>4*D83+4*F83+2*H83+3*J83+1.5*L83+1.5*N83+P83+R83*2+T83/2+V83/2+1.5*X83+2*Y83+2*AA83+2*AC83+2*AE83+0.5*AG83+AI83*0.5+AJ83*1.5</f>
        <v>62.32810287713222</v>
      </c>
      <c r="C83">
        <v>10</v>
      </c>
      <c r="D83">
        <f>(C83-3.5)/10.25</f>
        <v>0.6341463414634146</v>
      </c>
      <c r="E83">
        <v>67.8</v>
      </c>
      <c r="F83">
        <f>(E83-31.6)/12.65</f>
        <v>2.861660079051383</v>
      </c>
      <c r="G83">
        <v>32</v>
      </c>
      <c r="H83">
        <f>(G83-24.2)/3.43</f>
        <v>2.2740524781341107</v>
      </c>
      <c r="I83">
        <v>6</v>
      </c>
      <c r="J83">
        <f>I83/6.8</f>
        <v>0.8823529411764706</v>
      </c>
      <c r="K83">
        <v>27</v>
      </c>
      <c r="L83">
        <f>(K83)/12.7</f>
        <v>2.125984251968504</v>
      </c>
      <c r="M83">
        <v>0</v>
      </c>
      <c r="N83">
        <f>M83/1.2</f>
        <v>0</v>
      </c>
      <c r="O83">
        <v>5</v>
      </c>
      <c r="P83">
        <f>(O83-2)/1.9</f>
        <v>1.5789473684210527</v>
      </c>
      <c r="Q83">
        <v>0</v>
      </c>
      <c r="R83">
        <v>0</v>
      </c>
      <c r="S83">
        <v>3282</v>
      </c>
      <c r="T83">
        <f>(S83-1325)/314.6</f>
        <v>6.220597584233947</v>
      </c>
      <c r="U83">
        <v>51.8</v>
      </c>
      <c r="V83">
        <f>(U83-37.7)/3.48</f>
        <v>4.051724137931033</v>
      </c>
      <c r="W83">
        <v>147</v>
      </c>
      <c r="X83">
        <f>(W83-87)/10.4</f>
        <v>5.769230769230769</v>
      </c>
      <c r="Y83">
        <v>3</v>
      </c>
      <c r="Z83">
        <v>383</v>
      </c>
      <c r="AA83">
        <f>(Z83-182)/53.2</f>
        <v>3.778195488721804</v>
      </c>
      <c r="AB83">
        <v>121</v>
      </c>
      <c r="AC83">
        <f>(AB83-103)/9.9</f>
        <v>1.8181818181818181</v>
      </c>
      <c r="AD83">
        <v>3</v>
      </c>
      <c r="AE83">
        <f>AD83/7.4</f>
        <v>0.4054054054054054</v>
      </c>
      <c r="AF83">
        <v>-17.3</v>
      </c>
      <c r="AG83">
        <f>(AF83+28.6)/7.2</f>
        <v>1.5694444444444444</v>
      </c>
      <c r="AH83">
        <v>19</v>
      </c>
      <c r="AI83">
        <f>(AH83-4)/140.2</f>
        <v>0.10699001426533525</v>
      </c>
      <c r="AJ83">
        <v>2.5</v>
      </c>
      <c r="AK83" t="s">
        <v>64</v>
      </c>
    </row>
    <row r="84" spans="1:37" ht="12.75">
      <c r="A84" t="s">
        <v>58</v>
      </c>
      <c r="B84">
        <f>4*D84+4*F84+2*H84+3*J84+1.5*L84+1.5*N84+P84+R84*2+T84/2+V84/2+1.5*X84+2*Y84+2*AA84+2*AC84+2*AE84+0.5*AG84+AI84*0.5+AJ84*1.5</f>
        <v>61.801733506169796</v>
      </c>
      <c r="C84">
        <v>30.5</v>
      </c>
      <c r="D84">
        <f>(C84-3.5)/10.25</f>
        <v>2.6341463414634148</v>
      </c>
      <c r="E84">
        <v>55.2</v>
      </c>
      <c r="F84">
        <f>(E84-31.6)/12.65</f>
        <v>1.865612648221344</v>
      </c>
      <c r="G84">
        <v>31.9</v>
      </c>
      <c r="H84">
        <f>(G84-24.2)/3.43</f>
        <v>2.2448979591836733</v>
      </c>
      <c r="I84">
        <v>5</v>
      </c>
      <c r="J84">
        <f>I84/6.8</f>
        <v>0.7352941176470589</v>
      </c>
      <c r="K84">
        <v>16</v>
      </c>
      <c r="L84">
        <f>(K84)/12.7</f>
        <v>1.2598425196850394</v>
      </c>
      <c r="M84">
        <v>3</v>
      </c>
      <c r="N84">
        <f>M84/1.2</f>
        <v>2.5</v>
      </c>
      <c r="O84">
        <v>9</v>
      </c>
      <c r="P84">
        <f>(O84-2)/1.9</f>
        <v>3.68421052631579</v>
      </c>
      <c r="Q84">
        <v>0</v>
      </c>
      <c r="R84">
        <v>0</v>
      </c>
      <c r="S84">
        <v>2824</v>
      </c>
      <c r="T84">
        <f>(S84-1325)/314.6</f>
        <v>4.7647806738715826</v>
      </c>
      <c r="U84">
        <v>49.5</v>
      </c>
      <c r="V84">
        <f>(U84-37.7)/3.48</f>
        <v>3.3908045977011487</v>
      </c>
      <c r="W84">
        <v>140</v>
      </c>
      <c r="X84">
        <f>(W84-87)/10.4</f>
        <v>5.096153846153846</v>
      </c>
      <c r="Y84">
        <v>2</v>
      </c>
      <c r="Z84">
        <v>324</v>
      </c>
      <c r="AA84">
        <f>(Z84-182)/53.2</f>
        <v>2.669172932330827</v>
      </c>
      <c r="AB84">
        <v>115</v>
      </c>
      <c r="AC84">
        <f>(AB84-103)/9.9</f>
        <v>1.2121212121212122</v>
      </c>
      <c r="AD84">
        <v>4</v>
      </c>
      <c r="AE84">
        <f>AD84/7.4</f>
        <v>0.5405405405405405</v>
      </c>
      <c r="AF84">
        <v>-10.8</v>
      </c>
      <c r="AG84">
        <f>(AF84+28.6)/7.2</f>
        <v>2.4722222222222223</v>
      </c>
      <c r="AH84">
        <v>181</v>
      </c>
      <c r="AI84">
        <f>(AH84-4)/140.2</f>
        <v>1.262482168330956</v>
      </c>
      <c r="AJ84">
        <v>0.9</v>
      </c>
      <c r="AK84" t="s">
        <v>58</v>
      </c>
    </row>
    <row r="85" spans="1:37" ht="12.75">
      <c r="A85" t="s">
        <v>82</v>
      </c>
      <c r="B85">
        <f>4*D85+4*F85+2*H85+3*J85+1.5*L85+1.5*N85+P85+R85*2+T85/2+V85/2+1.5*X85+2*Y85+2*AA85+2*AC85+2*AE85+0.5*AG85+AI85*0.5+AJ85*1.5</f>
        <v>61.57408344895903</v>
      </c>
      <c r="C85">
        <v>15</v>
      </c>
      <c r="D85">
        <f>(C85-3.5)/10.25</f>
        <v>1.1219512195121952</v>
      </c>
      <c r="E85">
        <v>47.5</v>
      </c>
      <c r="F85">
        <f>(E85-31.6)/12.65</f>
        <v>1.2569169960474307</v>
      </c>
      <c r="G85">
        <v>31.7</v>
      </c>
      <c r="H85">
        <f>(G85-24.2)/3.43</f>
        <v>2.186588921282799</v>
      </c>
      <c r="I85">
        <v>19</v>
      </c>
      <c r="J85">
        <f>I85/6.8</f>
        <v>2.794117647058824</v>
      </c>
      <c r="K85">
        <v>28</v>
      </c>
      <c r="L85">
        <f>(K85)/12.7</f>
        <v>2.204724409448819</v>
      </c>
      <c r="M85">
        <v>2</v>
      </c>
      <c r="N85">
        <f>M85/1.2</f>
        <v>1.6666666666666667</v>
      </c>
      <c r="O85">
        <v>7</v>
      </c>
      <c r="P85">
        <f>(O85-2)/1.9</f>
        <v>2.6315789473684212</v>
      </c>
      <c r="Q85">
        <v>6</v>
      </c>
      <c r="R85">
        <f>8*(Q85-1)/15+2</f>
        <v>4.666666666666666</v>
      </c>
      <c r="S85">
        <v>2159</v>
      </c>
      <c r="T85">
        <f>(S85-1325)/314.6</f>
        <v>2.650985378258105</v>
      </c>
      <c r="U85">
        <v>51.5</v>
      </c>
      <c r="V85">
        <f>(U85-37.7)/3.48</f>
        <v>3.9655172413793096</v>
      </c>
      <c r="W85">
        <v>130</v>
      </c>
      <c r="X85">
        <f>(W85-87)/10.4</f>
        <v>4.134615384615384</v>
      </c>
      <c r="Y85">
        <v>0.7</v>
      </c>
      <c r="Z85">
        <v>283</v>
      </c>
      <c r="AA85">
        <f>(Z85-182)/53.2</f>
        <v>1.8984962406015036</v>
      </c>
      <c r="AB85">
        <v>116</v>
      </c>
      <c r="AC85">
        <f>(AB85-103)/9.9</f>
        <v>1.3131313131313131</v>
      </c>
      <c r="AD85">
        <v>2</v>
      </c>
      <c r="AE85">
        <f>AD85/7.4</f>
        <v>0.27027027027027023</v>
      </c>
      <c r="AF85">
        <v>-5.7</v>
      </c>
      <c r="AG85">
        <f>(AF85+28.6)/7.2</f>
        <v>3.180555555555556</v>
      </c>
      <c r="AH85">
        <v>205</v>
      </c>
      <c r="AI85">
        <f>(AH85-4)/140.2</f>
        <v>1.4336661911554922</v>
      </c>
      <c r="AJ85">
        <v>0.9</v>
      </c>
      <c r="AK85" t="s">
        <v>82</v>
      </c>
    </row>
    <row r="86" spans="1:37" ht="12.75">
      <c r="A86" t="s">
        <v>87</v>
      </c>
      <c r="B86">
        <f>4*D86+4*F86+2*H86+3*J86+1.5*L86+1.5*N86+P86+R86*2+T86/2+V86/2+1.5*X86+2*Y86+2*AA86+2*AC86+2*AE86+0.5*AG86+AI86*0.5+AJ86*1.5</f>
        <v>61.53504837076129</v>
      </c>
      <c r="C86">
        <v>18.5</v>
      </c>
      <c r="D86">
        <f>(C86-3.5)/10.25</f>
        <v>1.4634146341463414</v>
      </c>
      <c r="E86">
        <v>58.7</v>
      </c>
      <c r="F86">
        <f>(E86-31.6)/12.65</f>
        <v>2.142292490118577</v>
      </c>
      <c r="G86">
        <v>31.6</v>
      </c>
      <c r="H86">
        <f>(G86-24.2)/3.43</f>
        <v>2.157434402332362</v>
      </c>
      <c r="I86">
        <v>5</v>
      </c>
      <c r="J86">
        <f>I86/6.8</f>
        <v>0.7352941176470589</v>
      </c>
      <c r="K86">
        <v>1</v>
      </c>
      <c r="L86">
        <f>(K86)/12.7</f>
        <v>0.07874015748031496</v>
      </c>
      <c r="M86">
        <v>4</v>
      </c>
      <c r="N86">
        <f>M86/1.2</f>
        <v>3.3333333333333335</v>
      </c>
      <c r="O86">
        <v>7</v>
      </c>
      <c r="P86">
        <f>(O86-2)/1.9</f>
        <v>2.6315789473684212</v>
      </c>
      <c r="Q86">
        <v>5</v>
      </c>
      <c r="R86">
        <f>8*(Q86-1)/15+2</f>
        <v>4.133333333333333</v>
      </c>
      <c r="S86">
        <v>2245</v>
      </c>
      <c r="T86">
        <f>(S86-1325)/314.6</f>
        <v>2.9243483788938334</v>
      </c>
      <c r="U86">
        <v>52.3</v>
      </c>
      <c r="V86">
        <f>(U86-37.7)/3.48</f>
        <v>4.195402298850573</v>
      </c>
      <c r="W86">
        <v>115</v>
      </c>
      <c r="X86">
        <f>(W86-87)/10.4</f>
        <v>2.692307692307692</v>
      </c>
      <c r="Y86">
        <v>1</v>
      </c>
      <c r="Z86">
        <v>279</v>
      </c>
      <c r="AA86">
        <f>(Z86-182)/53.2</f>
        <v>1.8233082706766917</v>
      </c>
      <c r="AB86">
        <v>110</v>
      </c>
      <c r="AC86">
        <f>(AB86-103)/9.9</f>
        <v>0.7070707070707071</v>
      </c>
      <c r="AD86">
        <v>2</v>
      </c>
      <c r="AE86">
        <f>AD86/7.4</f>
        <v>0.27027027027027023</v>
      </c>
      <c r="AF86">
        <v>10.5</v>
      </c>
      <c r="AG86">
        <f>(AF86+28.6)/7.2</f>
        <v>5.430555555555555</v>
      </c>
      <c r="AH86">
        <v>105</v>
      </c>
      <c r="AI86">
        <f>(AH86-4)/140.2</f>
        <v>0.7203994293865906</v>
      </c>
      <c r="AJ86">
        <v>4.2</v>
      </c>
      <c r="AK86" t="s">
        <v>87</v>
      </c>
    </row>
    <row r="87" spans="1:37" ht="12.75">
      <c r="A87" t="s">
        <v>77</v>
      </c>
      <c r="B87">
        <f>4*D87+4*F87+2*H87+3*J87+1.5*L87+1.5*N87+P87+R87*2+T87/2+V87/2+1.5*X87+2*Y87+2*AA87+2*AC87+2*AE87+0.5*AG87+AI87*0.5+AJ87*1.5</f>
        <v>61.05598272115299</v>
      </c>
      <c r="C87">
        <v>8.5</v>
      </c>
      <c r="D87">
        <f>(C87-3.5)/10.25</f>
        <v>0.4878048780487805</v>
      </c>
      <c r="E87">
        <v>61.3</v>
      </c>
      <c r="F87">
        <f>(E87-31.6)/12.65</f>
        <v>2.3478260869565215</v>
      </c>
      <c r="G87">
        <v>36.7</v>
      </c>
      <c r="H87">
        <f>(G87-24.2)/3.43</f>
        <v>3.6443148688046656</v>
      </c>
      <c r="I87">
        <v>6</v>
      </c>
      <c r="J87">
        <f>I87/6.8</f>
        <v>0.8823529411764706</v>
      </c>
      <c r="K87">
        <v>30</v>
      </c>
      <c r="L87">
        <f>(K87)/12.7</f>
        <v>2.362204724409449</v>
      </c>
      <c r="M87">
        <v>1</v>
      </c>
      <c r="N87">
        <f>M87/1.2</f>
        <v>0.8333333333333334</v>
      </c>
      <c r="O87">
        <v>5</v>
      </c>
      <c r="P87">
        <f>(O87-2)/1.9</f>
        <v>1.5789473684210527</v>
      </c>
      <c r="Q87">
        <v>3</v>
      </c>
      <c r="R87">
        <f>8*(Q87-1)/15+2</f>
        <v>3.0666666666666664</v>
      </c>
      <c r="S87">
        <v>2807</v>
      </c>
      <c r="T87">
        <f>(S87-1325)/314.6</f>
        <v>4.710743801652892</v>
      </c>
      <c r="U87">
        <v>54.6</v>
      </c>
      <c r="V87">
        <f>(U87-37.7)/3.48</f>
        <v>4.85632183908046</v>
      </c>
      <c r="W87">
        <v>133</v>
      </c>
      <c r="X87">
        <f>(W87-87)/10.4</f>
        <v>4.423076923076923</v>
      </c>
      <c r="Y87">
        <v>2</v>
      </c>
      <c r="Z87">
        <v>318</v>
      </c>
      <c r="AA87">
        <f>(Z87-182)/53.2</f>
        <v>2.556390977443609</v>
      </c>
      <c r="AB87">
        <v>121</v>
      </c>
      <c r="AC87">
        <f>(AB87-103)/9.9</f>
        <v>1.8181818181818181</v>
      </c>
      <c r="AD87">
        <v>3</v>
      </c>
      <c r="AE87">
        <f>AD87/7.4</f>
        <v>0.4054054054054054</v>
      </c>
      <c r="AF87">
        <v>-5.9</v>
      </c>
      <c r="AG87">
        <f>(AF87+28.6)/7.2</f>
        <v>3.152777777777778</v>
      </c>
      <c r="AH87">
        <v>37</v>
      </c>
      <c r="AI87">
        <f>(AH87-4)/140.2</f>
        <v>0.23537803138373753</v>
      </c>
      <c r="AJ87">
        <v>0.4</v>
      </c>
      <c r="AK87" t="s">
        <v>77</v>
      </c>
    </row>
    <row r="88" spans="1:37" ht="12.75">
      <c r="A88" t="s">
        <v>73</v>
      </c>
      <c r="B88">
        <f>4*D88+4*F88+2*H88+3*J88+1.5*L88+1.5*N88+P88+R88*2+T88/2+V88/2+1.5*X88+2*Y88+2*AA88+2*AC88+2*AE88+0.5*AG88+AI88*0.5+AJ88*1.5</f>
        <v>60.13415234736488</v>
      </c>
      <c r="C88">
        <v>33.5</v>
      </c>
      <c r="D88">
        <f>(C88-3.5)/10.25</f>
        <v>2.926829268292683</v>
      </c>
      <c r="E88">
        <v>31.6</v>
      </c>
      <c r="F88">
        <f>(E88-31.6)/12.65</f>
        <v>0</v>
      </c>
      <c r="G88">
        <v>28.7</v>
      </c>
      <c r="H88">
        <f>(G88-24.2)/3.43</f>
        <v>1.3119533527696792</v>
      </c>
      <c r="I88">
        <v>3</v>
      </c>
      <c r="J88">
        <f>I88/6.8</f>
        <v>0.4411764705882353</v>
      </c>
      <c r="K88">
        <v>7</v>
      </c>
      <c r="L88">
        <f>(K88)/12.7</f>
        <v>0.5511811023622047</v>
      </c>
      <c r="M88">
        <v>3</v>
      </c>
      <c r="N88">
        <f>M88/1.2</f>
        <v>2.5</v>
      </c>
      <c r="O88">
        <v>8</v>
      </c>
      <c r="P88">
        <f>(O88-2)/1.9</f>
        <v>3.1578947368421053</v>
      </c>
      <c r="Q88">
        <v>3</v>
      </c>
      <c r="R88">
        <f>8*(Q88-1)/15+2</f>
        <v>3.0666666666666664</v>
      </c>
      <c r="S88">
        <v>1483</v>
      </c>
      <c r="T88">
        <f>(S88-1325)/314.6</f>
        <v>0.5022250476795931</v>
      </c>
      <c r="U88">
        <v>47.4</v>
      </c>
      <c r="V88">
        <f>(U88-37.7)/3.48</f>
        <v>2.7873563218390793</v>
      </c>
      <c r="W88">
        <v>123</v>
      </c>
      <c r="X88">
        <f>(W88-87)/10.4</f>
        <v>3.4615384615384612</v>
      </c>
      <c r="Y88">
        <v>5.2</v>
      </c>
      <c r="Z88">
        <v>207</v>
      </c>
      <c r="AA88">
        <f>(Z88-182)/53.2</f>
        <v>0.4699248120300752</v>
      </c>
      <c r="AB88">
        <v>116</v>
      </c>
      <c r="AC88">
        <f>(AB88-103)/9.9</f>
        <v>1.3131313131313131</v>
      </c>
      <c r="AD88">
        <v>5</v>
      </c>
      <c r="AE88">
        <f>AD88/7.4</f>
        <v>0.6756756756756757</v>
      </c>
      <c r="AF88">
        <v>5.7</v>
      </c>
      <c r="AG88">
        <f>(AF88+28.6)/7.2</f>
        <v>4.763888888888889</v>
      </c>
      <c r="AH88">
        <v>25</v>
      </c>
      <c r="AI88">
        <f>(AH88-4)/140.2</f>
        <v>0.14978601997146934</v>
      </c>
      <c r="AJ88">
        <v>4</v>
      </c>
      <c r="AK88" t="s">
        <v>73</v>
      </c>
    </row>
    <row r="89" spans="1:37" ht="12.75">
      <c r="A89" t="s">
        <v>94</v>
      </c>
      <c r="B89">
        <f>4*D89+4*F89+2*H89+3*J89+1.5*L89+1.5*N89+P89+R89*2+T89/2+V89/2+1.5*X89+2*Y89+2*AA89+2*AC89+2*AE89+0.5*AG89+AI89*0.5+AJ89*1.5</f>
        <v>59.636156036018875</v>
      </c>
      <c r="C89">
        <v>7</v>
      </c>
      <c r="D89">
        <f>(C89-3.5)/10.25</f>
        <v>0.34146341463414637</v>
      </c>
      <c r="E89">
        <v>61.5</v>
      </c>
      <c r="F89">
        <f>(E89-31.6)/12.65</f>
        <v>2.3636363636363633</v>
      </c>
      <c r="G89">
        <v>32.8</v>
      </c>
      <c r="H89">
        <f>(G89-24.2)/3.43</f>
        <v>2.5072886297376087</v>
      </c>
      <c r="I89">
        <v>7</v>
      </c>
      <c r="J89">
        <f>I89/6.8</f>
        <v>1.0294117647058825</v>
      </c>
      <c r="K89">
        <v>2</v>
      </c>
      <c r="L89">
        <f>(K89)/12.7</f>
        <v>0.15748031496062992</v>
      </c>
      <c r="M89">
        <v>3</v>
      </c>
      <c r="N89">
        <f>M89/1.2</f>
        <v>2.5</v>
      </c>
      <c r="O89">
        <v>6</v>
      </c>
      <c r="P89">
        <f>(O89-2)/1.9</f>
        <v>2.1052631578947367</v>
      </c>
      <c r="Q89">
        <v>0</v>
      </c>
      <c r="R89">
        <v>0</v>
      </c>
      <c r="S89">
        <v>1812</v>
      </c>
      <c r="T89">
        <f>(S89-1325)/314.6</f>
        <v>1.5479974570883661</v>
      </c>
      <c r="U89">
        <v>49.3</v>
      </c>
      <c r="V89">
        <f>(U89-37.7)/3.48</f>
        <v>3.3333333333333317</v>
      </c>
      <c r="W89">
        <v>125</v>
      </c>
      <c r="X89">
        <f>(W89-87)/10.4</f>
        <v>3.6538461538461537</v>
      </c>
      <c r="Y89">
        <v>3</v>
      </c>
      <c r="Z89">
        <v>256</v>
      </c>
      <c r="AA89">
        <f>(Z89-182)/53.2</f>
        <v>1.3909774436090225</v>
      </c>
      <c r="AB89">
        <v>117</v>
      </c>
      <c r="AC89">
        <f>(AB89-103)/9.9</f>
        <v>1.4141414141414141</v>
      </c>
      <c r="AD89">
        <v>0</v>
      </c>
      <c r="AE89">
        <f>AD89/7.4</f>
        <v>0</v>
      </c>
      <c r="AF89">
        <v>17.6</v>
      </c>
      <c r="AG89">
        <f>(AF89+28.6)/7.2</f>
        <v>6.416666666666667</v>
      </c>
      <c r="AH89">
        <v>139</v>
      </c>
      <c r="AI89">
        <f>(AH89-4)/140.2</f>
        <v>0.9629101283880172</v>
      </c>
      <c r="AJ89">
        <v>7.6</v>
      </c>
      <c r="AK89" t="s">
        <v>94</v>
      </c>
    </row>
    <row r="90" spans="1:37" ht="12.75">
      <c r="A90" t="s">
        <v>85</v>
      </c>
      <c r="B90">
        <f>4*D90+4*F90+2*H90+3*J90+1.5*L90+1.5*N90+P90+R90*2+T90/2+V90/2+1.5*X90+2*Y90+2*AA90+2*AC90+2*AE90+0.5*AG90+AI90*0.5+AJ90*1.5</f>
        <v>59.33645229413163</v>
      </c>
      <c r="C90">
        <v>24.5</v>
      </c>
      <c r="D90">
        <f>(C90-3.5)/10.25</f>
        <v>2.048780487804878</v>
      </c>
      <c r="E90">
        <v>36.9</v>
      </c>
      <c r="F90">
        <f>(E90-31.6)/12.65</f>
        <v>0.41897233201581</v>
      </c>
      <c r="G90">
        <v>29.6</v>
      </c>
      <c r="H90">
        <f>(G90-24.2)/3.43</f>
        <v>1.5743440233236157</v>
      </c>
      <c r="I90">
        <v>7</v>
      </c>
      <c r="J90">
        <f>I90/6.8</f>
        <v>1.0294117647058825</v>
      </c>
      <c r="K90">
        <v>28</v>
      </c>
      <c r="L90">
        <f>(K90)/12.7</f>
        <v>2.204724409448819</v>
      </c>
      <c r="M90">
        <v>3</v>
      </c>
      <c r="N90">
        <f>M90/1.2</f>
        <v>2.5</v>
      </c>
      <c r="O90">
        <v>5</v>
      </c>
      <c r="P90">
        <f>(O90-2)/1.9</f>
        <v>1.5789473684210527</v>
      </c>
      <c r="Q90">
        <v>0</v>
      </c>
      <c r="R90">
        <v>0</v>
      </c>
      <c r="S90">
        <v>2213</v>
      </c>
      <c r="T90">
        <f>(S90-1325)/314.6</f>
        <v>2.822631913541004</v>
      </c>
      <c r="U90">
        <v>57.2</v>
      </c>
      <c r="V90">
        <f>(U90-37.7)/3.48</f>
        <v>5.603448275862069</v>
      </c>
      <c r="W90">
        <v>143</v>
      </c>
      <c r="X90">
        <f>(W90-87)/10.4</f>
        <v>5.384615384615384</v>
      </c>
      <c r="Y90">
        <v>0.4</v>
      </c>
      <c r="Z90">
        <v>243</v>
      </c>
      <c r="AA90">
        <f>(Z90-182)/53.2</f>
        <v>1.1466165413533833</v>
      </c>
      <c r="AB90">
        <v>126</v>
      </c>
      <c r="AC90">
        <f>(AB90-103)/9.9</f>
        <v>2.323232323232323</v>
      </c>
      <c r="AD90">
        <v>11</v>
      </c>
      <c r="AE90">
        <f>AD90/7.4</f>
        <v>1.4864864864864864</v>
      </c>
      <c r="AF90">
        <v>-12.9</v>
      </c>
      <c r="AG90">
        <f>(AF90+28.6)/7.2</f>
        <v>2.180555555555556</v>
      </c>
      <c r="AH90">
        <v>88</v>
      </c>
      <c r="AI90">
        <f>(AH90-4)/140.2</f>
        <v>0.5991440798858774</v>
      </c>
      <c r="AJ90">
        <v>6.8</v>
      </c>
      <c r="AK90" t="s">
        <v>85</v>
      </c>
    </row>
    <row r="91" spans="1:37" ht="12.75">
      <c r="A91" t="s">
        <v>79</v>
      </c>
      <c r="B91">
        <f>4*D91+4*F91+2*H91+3*J91+1.5*L91+1.5*N91+P91+R91*2+T91/2+V91/2+1.5*X91+2*Y91+2*AA91+2*AC91+2*AE91+0.5*AG91+AI91*0.5+AJ91*1.5</f>
        <v>59.33382855976329</v>
      </c>
      <c r="C91">
        <v>3.5</v>
      </c>
      <c r="D91">
        <f>(C91-3.5)/10.25</f>
        <v>0</v>
      </c>
      <c r="E91">
        <v>66.6</v>
      </c>
      <c r="F91">
        <f>(E91-31.6)/12.65</f>
        <v>2.7667984189723316</v>
      </c>
      <c r="G91">
        <v>30.7</v>
      </c>
      <c r="H91">
        <f>(G91-24.2)/3.43</f>
        <v>1.8950437317784257</v>
      </c>
      <c r="I91">
        <v>2</v>
      </c>
      <c r="J91">
        <f>I91/6.8</f>
        <v>0.29411764705882354</v>
      </c>
      <c r="K91">
        <v>0</v>
      </c>
      <c r="L91">
        <f>(K91)/12.7</f>
        <v>0</v>
      </c>
      <c r="M91">
        <v>1</v>
      </c>
      <c r="N91">
        <f>M91/1.2</f>
        <v>0.8333333333333334</v>
      </c>
      <c r="O91">
        <v>6</v>
      </c>
      <c r="P91">
        <f>(O91-2)/1.9</f>
        <v>2.1052631578947367</v>
      </c>
      <c r="Q91">
        <v>7</v>
      </c>
      <c r="R91">
        <f>8*(Q91-1)/15+2</f>
        <v>5.2</v>
      </c>
      <c r="S91">
        <v>2498</v>
      </c>
      <c r="T91">
        <f>(S91-1325)/314.6</f>
        <v>3.7285441830896375</v>
      </c>
      <c r="U91">
        <v>49.5</v>
      </c>
      <c r="V91">
        <f>(U91-37.7)/3.48</f>
        <v>3.3908045977011487</v>
      </c>
      <c r="W91">
        <v>122</v>
      </c>
      <c r="X91">
        <f>(W91-87)/10.4</f>
        <v>3.3653846153846154</v>
      </c>
      <c r="Y91">
        <v>1</v>
      </c>
      <c r="Z91">
        <v>304</v>
      </c>
      <c r="AA91">
        <f>(Z91-182)/53.2</f>
        <v>2.2932330827067666</v>
      </c>
      <c r="AB91">
        <v>123</v>
      </c>
      <c r="AC91">
        <f>(AB91-103)/9.9</f>
        <v>2.0202020202020203</v>
      </c>
      <c r="AD91">
        <v>4</v>
      </c>
      <c r="AE91">
        <f>AD91/7.4</f>
        <v>0.5405405405405405</v>
      </c>
      <c r="AF91">
        <v>20.6</v>
      </c>
      <c r="AG91">
        <f>(AF91+28.6)/7.2</f>
        <v>6.833333333333334</v>
      </c>
      <c r="AH91">
        <v>118</v>
      </c>
      <c r="AI91">
        <f>(AH91-4)/140.2</f>
        <v>0.8131241084165478</v>
      </c>
      <c r="AJ91">
        <v>3.8</v>
      </c>
      <c r="AK91" t="s">
        <v>79</v>
      </c>
    </row>
    <row r="92" spans="1:37" ht="12.75">
      <c r="A92" t="s">
        <v>93</v>
      </c>
      <c r="B92">
        <f>4*D92+4*F92+2*H92+3*J92+1.5*L92+1.5*N92+P92+R92*2+T92/2+V92/2+1.5*X92+2*Y92+2*AA92+2*AC92+2*AE92+0.5*AG92+AI92*0.5+AJ92*1.5</f>
        <v>58.0832604682237</v>
      </c>
      <c r="C92">
        <v>17.5</v>
      </c>
      <c r="D92">
        <f>(C92-3.5)/10.25</f>
        <v>1.3658536585365855</v>
      </c>
      <c r="E92">
        <v>46.3</v>
      </c>
      <c r="F92">
        <f>(E92-31.6)/12.65</f>
        <v>1.1620553359683792</v>
      </c>
      <c r="G92">
        <v>33.8</v>
      </c>
      <c r="H92">
        <f>(G92-24.2)/3.43</f>
        <v>2.798833819241982</v>
      </c>
      <c r="I92">
        <v>13</v>
      </c>
      <c r="J92">
        <f>I92/6.8</f>
        <v>1.911764705882353</v>
      </c>
      <c r="K92">
        <v>10</v>
      </c>
      <c r="L92">
        <f>(K92)/12.7</f>
        <v>0.7874015748031497</v>
      </c>
      <c r="M92">
        <v>4</v>
      </c>
      <c r="N92">
        <f>M92/1.2</f>
        <v>3.3333333333333335</v>
      </c>
      <c r="O92">
        <v>6</v>
      </c>
      <c r="P92">
        <f>(O92-2)/1.9</f>
        <v>2.1052631578947367</v>
      </c>
      <c r="Q92">
        <v>2</v>
      </c>
      <c r="R92">
        <f>8*(Q92-1)/15+2</f>
        <v>2.533333333333333</v>
      </c>
      <c r="S92">
        <v>1437</v>
      </c>
      <c r="T92">
        <f>(S92-1325)/314.6</f>
        <v>0.35600762873490144</v>
      </c>
      <c r="U92">
        <v>39.6</v>
      </c>
      <c r="V92">
        <f>(U92-37.7)/3.48</f>
        <v>0.5459770114942525</v>
      </c>
      <c r="W92">
        <v>133</v>
      </c>
      <c r="X92">
        <f>(W92-87)/10.4</f>
        <v>4.423076923076923</v>
      </c>
      <c r="Y92">
        <v>3</v>
      </c>
      <c r="Z92">
        <v>240</v>
      </c>
      <c r="AA92">
        <f>(Z92-182)/53.2</f>
        <v>1.0902255639097744</v>
      </c>
      <c r="AB92">
        <v>119</v>
      </c>
      <c r="AC92">
        <f>(AB92-103)/9.9</f>
        <v>1.6161616161616161</v>
      </c>
      <c r="AD92">
        <v>5</v>
      </c>
      <c r="AE92">
        <f>AD92/7.4</f>
        <v>0.6756756756756757</v>
      </c>
      <c r="AF92">
        <v>3.6</v>
      </c>
      <c r="AG92">
        <f>(AF92+28.6)/7.2</f>
        <v>4.472222222222222</v>
      </c>
      <c r="AH92">
        <v>46</v>
      </c>
      <c r="AI92">
        <f>(AH92-4)/140.2</f>
        <v>0.2995720399429387</v>
      </c>
      <c r="AJ92">
        <v>0.7</v>
      </c>
      <c r="AK92" t="s">
        <v>93</v>
      </c>
    </row>
    <row r="93" spans="1:37" ht="12.75">
      <c r="A93" t="s">
        <v>67</v>
      </c>
      <c r="B93">
        <f>4*D93+4*F93+2*H93+3*J93+1.5*L93+1.5*N93+P93+R93*2+T93/2+V93/2+1.5*X93+2*Y93+2*AA93+2*AC93+2*AE93+0.5*AG93+AI93*0.5+AJ93*1.5</f>
        <v>57.79676224244792</v>
      </c>
      <c r="C93">
        <v>10.5</v>
      </c>
      <c r="D93">
        <f>(C93-3.5)/10.25</f>
        <v>0.6829268292682927</v>
      </c>
      <c r="E93">
        <v>66.1</v>
      </c>
      <c r="F93">
        <f>(E93-31.6)/12.65</f>
        <v>2.7272727272727266</v>
      </c>
      <c r="G93">
        <v>30</v>
      </c>
      <c r="H93">
        <f>(G93-24.2)/3.43</f>
        <v>1.6909620991253647</v>
      </c>
      <c r="I93">
        <v>3</v>
      </c>
      <c r="J93">
        <f>I93/6.8</f>
        <v>0.4411764705882353</v>
      </c>
      <c r="K93">
        <v>17</v>
      </c>
      <c r="L93">
        <f>(K93)/12.7</f>
        <v>1.3385826771653544</v>
      </c>
      <c r="M93">
        <v>0.7</v>
      </c>
      <c r="N93">
        <f>M93/1.2</f>
        <v>0.5833333333333334</v>
      </c>
      <c r="O93">
        <v>4</v>
      </c>
      <c r="P93">
        <f>(O93-2)/1.9</f>
        <v>1.0526315789473684</v>
      </c>
      <c r="Q93">
        <v>3</v>
      </c>
      <c r="R93">
        <f>8*(Q93-1)/15+2</f>
        <v>3.0666666666666664</v>
      </c>
      <c r="S93">
        <v>3498</v>
      </c>
      <c r="T93">
        <f>(S93-1325)/314.6</f>
        <v>6.9071837253655435</v>
      </c>
      <c r="U93">
        <v>54.9</v>
      </c>
      <c r="V93">
        <f>(U93-37.7)/3.48</f>
        <v>4.942528735632183</v>
      </c>
      <c r="W93">
        <v>132</v>
      </c>
      <c r="X93">
        <f>(W93-87)/10.4</f>
        <v>4.326923076923077</v>
      </c>
      <c r="Y93">
        <v>0.7</v>
      </c>
      <c r="Z93">
        <v>396</v>
      </c>
      <c r="AA93">
        <f>(Z93-182)/53.2</f>
        <v>4.022556390977443</v>
      </c>
      <c r="AB93">
        <v>118</v>
      </c>
      <c r="AC93">
        <f>(AB93-103)/9.9</f>
        <v>1.5151515151515151</v>
      </c>
      <c r="AD93">
        <v>0</v>
      </c>
      <c r="AE93">
        <f>AD93/7.4</f>
        <v>0</v>
      </c>
      <c r="AF93">
        <v>-11.7</v>
      </c>
      <c r="AG93">
        <f>(AF93+28.6)/7.2</f>
        <v>2.3472222222222223</v>
      </c>
      <c r="AH93">
        <v>93</v>
      </c>
      <c r="AI93">
        <f>(AH93-4)/140.2</f>
        <v>0.6348074179743225</v>
      </c>
      <c r="AJ93">
        <v>2</v>
      </c>
      <c r="AK93" t="s">
        <v>67</v>
      </c>
    </row>
    <row r="94" spans="1:37" ht="12.75">
      <c r="A94" t="s">
        <v>74</v>
      </c>
      <c r="B94">
        <f>4*D94+4*F94+2*H94+3*J94+1.5*L94+1.5*N94+P94+R94*2+T94/2+V94/2+1.5*X94+2*Y94+2*AA94+2*AC94+2*AE94+0.5*AG94+AI94*0.5+AJ94*1.5</f>
        <v>55.10110275236432</v>
      </c>
      <c r="C94">
        <v>5.5</v>
      </c>
      <c r="D94">
        <f>(C94-3.5)/10.25</f>
        <v>0.1951219512195122</v>
      </c>
      <c r="E94">
        <v>67.3</v>
      </c>
      <c r="F94">
        <f>(E94-31.6)/12.65</f>
        <v>2.8221343873517784</v>
      </c>
      <c r="G94">
        <v>32.6</v>
      </c>
      <c r="H94">
        <f>(G94-24.2)/3.43</f>
        <v>2.448979591836735</v>
      </c>
      <c r="I94">
        <v>14</v>
      </c>
      <c r="J94">
        <f>I94/6.8</f>
        <v>2.058823529411765</v>
      </c>
      <c r="K94">
        <v>5</v>
      </c>
      <c r="L94">
        <f>(K94)/12.7</f>
        <v>0.3937007874015748</v>
      </c>
      <c r="M94">
        <v>1</v>
      </c>
      <c r="N94">
        <f>M94/1.2</f>
        <v>0.8333333333333334</v>
      </c>
      <c r="O94">
        <v>6</v>
      </c>
      <c r="P94">
        <f>(O94-2)/1.9</f>
        <v>2.1052631578947367</v>
      </c>
      <c r="Q94">
        <v>4</v>
      </c>
      <c r="R94">
        <f>8*(Q94-1)/15+2</f>
        <v>3.6</v>
      </c>
      <c r="S94">
        <v>1897</v>
      </c>
      <c r="T94">
        <f>(S94-1325)/314.6</f>
        <v>1.8181818181818181</v>
      </c>
      <c r="U94">
        <v>42.8</v>
      </c>
      <c r="V94">
        <f>(U94-37.7)/3.48</f>
        <v>1.4655172413793087</v>
      </c>
      <c r="W94">
        <v>125</v>
      </c>
      <c r="X94">
        <f>(W94-87)/10.4</f>
        <v>3.6538461538461537</v>
      </c>
      <c r="Y94">
        <v>0</v>
      </c>
      <c r="Z94">
        <v>329</v>
      </c>
      <c r="AA94">
        <f>(Z94-182)/53.2</f>
        <v>2.763157894736842</v>
      </c>
      <c r="AB94">
        <v>120</v>
      </c>
      <c r="AC94">
        <f>(AB94-103)/9.9</f>
        <v>1.7171717171717171</v>
      </c>
      <c r="AD94">
        <v>3</v>
      </c>
      <c r="AE94">
        <f>AD94/7.4</f>
        <v>0.4054054054054054</v>
      </c>
      <c r="AF94">
        <v>16.2</v>
      </c>
      <c r="AG94">
        <f>(AF94+28.6)/7.2</f>
        <v>6.222222222222221</v>
      </c>
      <c r="AH94">
        <v>104</v>
      </c>
      <c r="AI94">
        <f>(AH94-4)/140.2</f>
        <v>0.7132667617689016</v>
      </c>
      <c r="AJ94">
        <v>0.3</v>
      </c>
      <c r="AK94" t="s">
        <v>74</v>
      </c>
    </row>
    <row r="95" spans="1:37" ht="12.75">
      <c r="A95" t="s">
        <v>127</v>
      </c>
      <c r="B95">
        <f>4*D95+4*F95+2*H95+3*J95+1.5*L95+1.5*N95+P95+R95*2+T95/2+V95/2+1.5*X95+2*Y95+2*AA95+2*AC95+2*AE95+0.5*AG95+AI95*0.5+AJ95*1.5</f>
        <v>54.215788200592264</v>
      </c>
      <c r="C95">
        <v>23.5</v>
      </c>
      <c r="D95">
        <f>(C95-3.5)/10.25</f>
        <v>1.951219512195122</v>
      </c>
      <c r="E95">
        <v>36</v>
      </c>
      <c r="F95">
        <f>(E95-31.6)/12.65</f>
        <v>0.3478260869565216</v>
      </c>
      <c r="G95">
        <v>31.4</v>
      </c>
      <c r="H95">
        <f>(G95-24.2)/3.43</f>
        <v>2.0991253644314867</v>
      </c>
      <c r="I95">
        <v>5</v>
      </c>
      <c r="J95">
        <f>I95/6.8</f>
        <v>0.7352941176470589</v>
      </c>
      <c r="K95">
        <v>19</v>
      </c>
      <c r="L95">
        <f>(K95)/12.7</f>
        <v>1.4960629921259843</v>
      </c>
      <c r="M95">
        <v>3</v>
      </c>
      <c r="N95">
        <f>M95/1.2</f>
        <v>2.5</v>
      </c>
      <c r="O95">
        <v>5</v>
      </c>
      <c r="P95">
        <f>(O95-2)/1.9</f>
        <v>1.5789473684210527</v>
      </c>
      <c r="Q95">
        <v>0</v>
      </c>
      <c r="R95">
        <v>0</v>
      </c>
      <c r="S95">
        <v>1474</v>
      </c>
      <c r="T95">
        <f>(S95-1325)/314.6</f>
        <v>0.47361729179910994</v>
      </c>
      <c r="U95">
        <v>51.5</v>
      </c>
      <c r="V95">
        <f>(U95-37.7)/3.48</f>
        <v>3.9655172413793096</v>
      </c>
      <c r="W95">
        <v>143</v>
      </c>
      <c r="X95">
        <f>(W95-87)/10.4</f>
        <v>5.384615384615384</v>
      </c>
      <c r="Y95">
        <v>0</v>
      </c>
      <c r="Z95">
        <v>198</v>
      </c>
      <c r="AA95">
        <f>(Z95-182)/53.2</f>
        <v>0.3007518796992481</v>
      </c>
      <c r="AB95">
        <v>126</v>
      </c>
      <c r="AC95">
        <f>(AB95-103)/9.9</f>
        <v>2.323232323232323</v>
      </c>
      <c r="AD95">
        <v>8</v>
      </c>
      <c r="AE95">
        <f>AD95/7.4</f>
        <v>1.081081081081081</v>
      </c>
      <c r="AF95">
        <v>-5.6</v>
      </c>
      <c r="AG95">
        <f>(AF95+28.6)/7.2</f>
        <v>3.194444444444444</v>
      </c>
      <c r="AH95">
        <v>141</v>
      </c>
      <c r="AI95">
        <f>(AH95-4)/140.2</f>
        <v>0.9771754636233952</v>
      </c>
      <c r="AJ95">
        <v>7.5</v>
      </c>
      <c r="AK95" t="s">
        <v>127</v>
      </c>
    </row>
    <row r="96" spans="1:37" ht="12.75">
      <c r="A96" t="s">
        <v>84</v>
      </c>
      <c r="B96">
        <f>4*D96+4*F96+2*H96+3*J96+1.5*L96+1.5*N96+P96+R96*2+T96/2+V96/2+1.5*X96+2*Y96+2*AA96+2*AC96+2*AE96+0.5*AG96+AI96*0.5+AJ96*1.5</f>
        <v>53.662397301663084</v>
      </c>
      <c r="C96">
        <v>10.5</v>
      </c>
      <c r="D96">
        <f>(C96-3.5)/10.25</f>
        <v>0.6829268292682927</v>
      </c>
      <c r="E96">
        <v>47</v>
      </c>
      <c r="F96">
        <f>(E96-31.6)/12.65</f>
        <v>1.217391304347826</v>
      </c>
      <c r="G96">
        <v>29.9</v>
      </c>
      <c r="H96">
        <f>(G96-24.2)/3.43</f>
        <v>1.6618075801749268</v>
      </c>
      <c r="I96">
        <v>13</v>
      </c>
      <c r="J96">
        <f>I96/6.8</f>
        <v>1.911764705882353</v>
      </c>
      <c r="K96">
        <v>15</v>
      </c>
      <c r="L96">
        <f>(K96)/12.7</f>
        <v>1.1811023622047245</v>
      </c>
      <c r="M96">
        <v>1</v>
      </c>
      <c r="N96">
        <f>M96/1.2</f>
        <v>0.8333333333333334</v>
      </c>
      <c r="O96">
        <v>7</v>
      </c>
      <c r="P96">
        <f>(O96-2)/1.9</f>
        <v>2.6315789473684212</v>
      </c>
      <c r="Q96">
        <v>0</v>
      </c>
      <c r="R96">
        <v>0</v>
      </c>
      <c r="S96">
        <v>1930</v>
      </c>
      <c r="T96">
        <f>(S96-1325)/314.6</f>
        <v>1.923076923076923</v>
      </c>
      <c r="U96">
        <v>51.5</v>
      </c>
      <c r="V96">
        <f>(U96-37.7)/3.48</f>
        <v>3.9655172413793096</v>
      </c>
      <c r="W96">
        <v>137</v>
      </c>
      <c r="X96">
        <f>(W96-87)/10.4</f>
        <v>4.8076923076923075</v>
      </c>
      <c r="Y96">
        <v>4</v>
      </c>
      <c r="Z96">
        <v>268</v>
      </c>
      <c r="AA96">
        <f>(Z96-182)/53.2</f>
        <v>1.6165413533834585</v>
      </c>
      <c r="AB96">
        <v>126</v>
      </c>
      <c r="AC96">
        <f>(AB96-103)/9.9</f>
        <v>2.323232323232323</v>
      </c>
      <c r="AD96">
        <v>4</v>
      </c>
      <c r="AE96">
        <f>AD96/7.4</f>
        <v>0.5405405405405405</v>
      </c>
      <c r="AF96">
        <v>-0.1</v>
      </c>
      <c r="AG96">
        <f>(AF96+28.6)/7.2</f>
        <v>3.958333333333333</v>
      </c>
      <c r="AH96">
        <v>47</v>
      </c>
      <c r="AI96">
        <f>(AH96-4)/140.2</f>
        <v>0.3067047075606277</v>
      </c>
      <c r="AJ96">
        <v>1.4</v>
      </c>
      <c r="AK96" t="s">
        <v>84</v>
      </c>
    </row>
    <row r="97" spans="1:37" ht="12.75">
      <c r="A97" t="s">
        <v>90</v>
      </c>
      <c r="B97">
        <f>4*D97+4*F97+2*H97+3*J97+1.5*L97+1.5*N97+P97+R97*2+T97/2+V97/2+1.5*X97+2*Y97+2*AA97+2*AC97+2*AE97+0.5*AG97+AI97*0.5+AJ97*1.5</f>
        <v>50.37970664381731</v>
      </c>
      <c r="C97">
        <v>6</v>
      </c>
      <c r="D97">
        <f>(C97-3.5)/10.25</f>
        <v>0.24390243902439024</v>
      </c>
      <c r="E97">
        <v>45.9</v>
      </c>
      <c r="F97">
        <f>(E97-31.6)/12.65</f>
        <v>1.1304347826086953</v>
      </c>
      <c r="G97">
        <v>27.9</v>
      </c>
      <c r="H97">
        <f>(G97-24.2)/3.43</f>
        <v>1.0787172011661805</v>
      </c>
      <c r="I97">
        <v>0</v>
      </c>
      <c r="J97">
        <f>I97/6.8</f>
        <v>0</v>
      </c>
      <c r="K97">
        <v>4</v>
      </c>
      <c r="L97">
        <f>(K97)/12.7</f>
        <v>0.31496062992125984</v>
      </c>
      <c r="M97">
        <v>0</v>
      </c>
      <c r="N97">
        <f>M97/1.2</f>
        <v>0</v>
      </c>
      <c r="O97">
        <v>5</v>
      </c>
      <c r="P97">
        <f>(O97-2)/1.9</f>
        <v>1.5789473684210527</v>
      </c>
      <c r="Q97">
        <v>4</v>
      </c>
      <c r="R97">
        <f>8*(Q97-1)/15+2</f>
        <v>3.6</v>
      </c>
      <c r="S97">
        <v>2623</v>
      </c>
      <c r="T97">
        <f>(S97-1325)/314.6</f>
        <v>4.125874125874126</v>
      </c>
      <c r="U97">
        <v>48.8</v>
      </c>
      <c r="V97">
        <f>(U97-37.7)/3.48</f>
        <v>3.1896551724137914</v>
      </c>
      <c r="W97">
        <v>125</v>
      </c>
      <c r="X97">
        <f>(W97-87)/10.4</f>
        <v>3.6538461538461537</v>
      </c>
      <c r="Y97">
        <v>0.5</v>
      </c>
      <c r="Z97">
        <v>311</v>
      </c>
      <c r="AA97">
        <f>(Z97-182)/53.2</f>
        <v>2.424812030075188</v>
      </c>
      <c r="AB97">
        <v>117</v>
      </c>
      <c r="AC97">
        <f>(AB97-103)/9.9</f>
        <v>1.4141414141414141</v>
      </c>
      <c r="AD97">
        <v>2</v>
      </c>
      <c r="AE97">
        <f>AD97/7.4</f>
        <v>0.27027027027027023</v>
      </c>
      <c r="AF97">
        <v>-10.3</v>
      </c>
      <c r="AG97">
        <f>(AF97+28.6)/7.2</f>
        <v>2.5416666666666665</v>
      </c>
      <c r="AH97">
        <v>143</v>
      </c>
      <c r="AI97">
        <f>(AH97-4)/140.2</f>
        <v>0.9914407988587732</v>
      </c>
      <c r="AJ97">
        <v>8.9</v>
      </c>
      <c r="AK97" t="s">
        <v>90</v>
      </c>
    </row>
    <row r="98" spans="1:37" ht="12.75">
      <c r="A98" t="s">
        <v>80</v>
      </c>
      <c r="B98">
        <f>4*D98+4*F98+2*H98+3*J98+1.5*L98+1.5*N98+P98+R98*2+T98/2+V98/2+1.5*X98+2*Y98+2*AA98+2*AC98+2*AE98+0.5*AG98+AI98*0.5+AJ98*1.5</f>
        <v>50.137001795383</v>
      </c>
      <c r="C98">
        <v>21.5</v>
      </c>
      <c r="D98">
        <f>(C98-3.5)/10.25</f>
        <v>1.7560975609756098</v>
      </c>
      <c r="E98">
        <v>46.1</v>
      </c>
      <c r="F98">
        <f>(E98-31.6)/12.65</f>
        <v>1.1462450592885376</v>
      </c>
      <c r="G98">
        <v>26.8</v>
      </c>
      <c r="H98">
        <f>(G98-24.2)/3.43</f>
        <v>0.7580174927113706</v>
      </c>
      <c r="I98">
        <v>2</v>
      </c>
      <c r="J98">
        <f>I98/6.8</f>
        <v>0.29411764705882354</v>
      </c>
      <c r="K98">
        <v>11</v>
      </c>
      <c r="L98">
        <f>(K98)/12.7</f>
        <v>0.8661417322834646</v>
      </c>
      <c r="M98">
        <v>1</v>
      </c>
      <c r="N98">
        <f>M98/1.2</f>
        <v>0.8333333333333334</v>
      </c>
      <c r="O98">
        <v>7</v>
      </c>
      <c r="P98">
        <f>(O98-2)/1.9</f>
        <v>2.6315789473684212</v>
      </c>
      <c r="Q98">
        <v>0</v>
      </c>
      <c r="R98">
        <v>0</v>
      </c>
      <c r="S98">
        <v>2496</v>
      </c>
      <c r="T98">
        <f>(S98-1325)/314.6</f>
        <v>3.7221869040050857</v>
      </c>
      <c r="U98">
        <v>58.2</v>
      </c>
      <c r="V98">
        <f>(U98-37.7)/3.48</f>
        <v>5.890804597701149</v>
      </c>
      <c r="W98">
        <v>133</v>
      </c>
      <c r="X98">
        <f>(W98-87)/10.4</f>
        <v>4.423076923076923</v>
      </c>
      <c r="Y98">
        <v>4</v>
      </c>
      <c r="Z98">
        <v>310</v>
      </c>
      <c r="AA98">
        <f>(Z98-182)/53.2</f>
        <v>2.406015037593985</v>
      </c>
      <c r="AB98">
        <v>119</v>
      </c>
      <c r="AC98">
        <f>(AB98-103)/9.9</f>
        <v>1.6161616161616161</v>
      </c>
      <c r="AD98">
        <v>0</v>
      </c>
      <c r="AE98">
        <f>AD98/7.4</f>
        <v>0</v>
      </c>
      <c r="AF98">
        <v>-13.9</v>
      </c>
      <c r="AG98">
        <f>(AF98+28.6)/7.2</f>
        <v>2.041666666666667</v>
      </c>
      <c r="AH98">
        <v>142</v>
      </c>
      <c r="AI98">
        <f>(AH98-4)/140.2</f>
        <v>0.9843081312410843</v>
      </c>
      <c r="AJ98">
        <v>1.3</v>
      </c>
      <c r="AK98" t="s">
        <v>80</v>
      </c>
    </row>
    <row r="99" spans="1:37" ht="12.75">
      <c r="A99" t="s">
        <v>81</v>
      </c>
      <c r="B99">
        <f>4*D99+4*F99+2*H99+3*J99+1.5*L99+1.5*N99+P99+R99*2+T99/2+V99/2+1.5*X99+2*Y99+2*AA99+2*AC99+2*AE99+0.5*AG99+AI99*0.5+AJ99*1.5</f>
        <v>49.52970717410686</v>
      </c>
      <c r="C99">
        <v>18.5</v>
      </c>
      <c r="D99">
        <f>(C99-3.5)/10.25</f>
        <v>1.4634146341463414</v>
      </c>
      <c r="E99">
        <v>51.9</v>
      </c>
      <c r="F99">
        <f>(E99-31.6)/12.65</f>
        <v>1.6047430830039524</v>
      </c>
      <c r="G99">
        <v>29.1</v>
      </c>
      <c r="H99">
        <f>(G99-24.2)/3.43</f>
        <v>1.428571428571429</v>
      </c>
      <c r="I99">
        <v>5</v>
      </c>
      <c r="J99">
        <f>I99/6.8</f>
        <v>0.7352941176470589</v>
      </c>
      <c r="K99">
        <v>2</v>
      </c>
      <c r="L99">
        <f>(K99)/12.7</f>
        <v>0.15748031496062992</v>
      </c>
      <c r="M99">
        <v>1</v>
      </c>
      <c r="N99">
        <f>M99/1.2</f>
        <v>0.8333333333333334</v>
      </c>
      <c r="O99">
        <v>5</v>
      </c>
      <c r="P99">
        <f>(O99-2)/1.9</f>
        <v>1.5789473684210527</v>
      </c>
      <c r="Q99">
        <v>0</v>
      </c>
      <c r="R99">
        <v>0</v>
      </c>
      <c r="S99">
        <v>2838</v>
      </c>
      <c r="T99">
        <f>(S99-1325)/314.6</f>
        <v>4.809281627463445</v>
      </c>
      <c r="U99">
        <v>51.4</v>
      </c>
      <c r="V99">
        <f>(U99-37.7)/3.48</f>
        <v>3.936781609195401</v>
      </c>
      <c r="W99">
        <v>122</v>
      </c>
      <c r="X99">
        <f>(W99-87)/10.4</f>
        <v>3.3653846153846154</v>
      </c>
      <c r="Y99">
        <v>0.7</v>
      </c>
      <c r="Z99">
        <v>345</v>
      </c>
      <c r="AA99">
        <f>(Z99-182)/53.2</f>
        <v>3.06390977443609</v>
      </c>
      <c r="AB99">
        <v>123</v>
      </c>
      <c r="AC99">
        <f>(AB99-103)/9.9</f>
        <v>2.0202020202020203</v>
      </c>
      <c r="AD99">
        <v>4</v>
      </c>
      <c r="AE99">
        <f>AD99/7.4</f>
        <v>0.5405405405405405</v>
      </c>
      <c r="AF99">
        <v>-0.7</v>
      </c>
      <c r="AG99">
        <f>(AF99+28.6)/7.2</f>
        <v>3.875</v>
      </c>
      <c r="AH99">
        <v>94</v>
      </c>
      <c r="AI99">
        <f>(AH99-4)/140.2</f>
        <v>0.6419400855920114</v>
      </c>
      <c r="AJ99">
        <v>3.2</v>
      </c>
      <c r="AK99" t="s">
        <v>81</v>
      </c>
    </row>
    <row r="100" spans="1:37" ht="12.75">
      <c r="A100" t="s">
        <v>88</v>
      </c>
      <c r="B100">
        <f>4*D100+4*F100+2*H100+3*J100+1.5*L100+1.5*N100+P100+R100*2+T100/2+V100/2+1.5*X100+2*Y100+2*AA100+2*AC100+2*AE100+0.5*AG100+AI100*0.5+AJ100*1.5</f>
        <v>49.4255545415579</v>
      </c>
      <c r="C100">
        <v>16.5</v>
      </c>
      <c r="D100">
        <f>(C100-3.5)/10.25</f>
        <v>1.2682926829268293</v>
      </c>
      <c r="E100">
        <v>40.4</v>
      </c>
      <c r="F100">
        <f>(E100-31.6)/12.65</f>
        <v>0.6956521739130432</v>
      </c>
      <c r="G100">
        <v>27.1</v>
      </c>
      <c r="H100">
        <f>(G100-24.2)/3.43</f>
        <v>0.8454810495626828</v>
      </c>
      <c r="I100">
        <v>1</v>
      </c>
      <c r="J100">
        <f>I100/6.8</f>
        <v>0.14705882352941177</v>
      </c>
      <c r="K100">
        <v>23</v>
      </c>
      <c r="L100">
        <f>(K100)/12.7</f>
        <v>1.8110236220472442</v>
      </c>
      <c r="M100">
        <v>1</v>
      </c>
      <c r="N100">
        <f>M100/1.2</f>
        <v>0.8333333333333334</v>
      </c>
      <c r="O100">
        <v>2</v>
      </c>
      <c r="P100">
        <f>(O100-2)/1.9</f>
        <v>0</v>
      </c>
      <c r="Q100">
        <v>0</v>
      </c>
      <c r="R100">
        <v>0</v>
      </c>
      <c r="S100">
        <v>2753</v>
      </c>
      <c r="T100">
        <f>(S100-1325)/314.6</f>
        <v>4.5390972663699936</v>
      </c>
      <c r="U100">
        <v>52.5</v>
      </c>
      <c r="V100">
        <f>(U100-37.7)/3.48</f>
        <v>4.25287356321839</v>
      </c>
      <c r="W100">
        <v>138</v>
      </c>
      <c r="X100">
        <f>(W100-87)/10.4</f>
        <v>4.903846153846153</v>
      </c>
      <c r="Y100">
        <v>0.2</v>
      </c>
      <c r="Z100">
        <v>303</v>
      </c>
      <c r="AA100">
        <f>(Z100-182)/53.2</f>
        <v>2.2744360902255636</v>
      </c>
      <c r="AB100">
        <v>123</v>
      </c>
      <c r="AC100">
        <f>(AB100-103)/9.9</f>
        <v>2.0202020202020203</v>
      </c>
      <c r="AD100">
        <v>5</v>
      </c>
      <c r="AE100">
        <f>AD100/7.4</f>
        <v>0.6756756756756757</v>
      </c>
      <c r="AF100">
        <v>-17.9</v>
      </c>
      <c r="AG100">
        <f>(AF100+28.6)/7.2</f>
        <v>1.4861111111111114</v>
      </c>
      <c r="AH100">
        <v>14</v>
      </c>
      <c r="AI100">
        <f>(AH100-4)/140.2</f>
        <v>0.07132667617689016</v>
      </c>
      <c r="AJ100">
        <v>8.4</v>
      </c>
      <c r="AK100" t="s">
        <v>88</v>
      </c>
    </row>
    <row r="101" spans="1:37" ht="12.75">
      <c r="A101" t="s">
        <v>95</v>
      </c>
      <c r="B101">
        <f>4*D101+4*F101+2*H101+3*J101+1.5*L101+1.5*N101+P101+R101*2+T101/2+V101/2+1.5*X101+2*Y101+2*AA101+2*AC101+2*AE101+0.5*AG101+AI101*0.5+AJ101*1.5</f>
        <v>48.58428313183934</v>
      </c>
      <c r="C101">
        <v>9.5</v>
      </c>
      <c r="D101">
        <f>(C101-3.5)/10.25</f>
        <v>0.5853658536585366</v>
      </c>
      <c r="E101">
        <v>49.6</v>
      </c>
      <c r="F101">
        <f>(E101-31.6)/12.65</f>
        <v>1.4229249011857708</v>
      </c>
      <c r="G101">
        <v>32.6</v>
      </c>
      <c r="H101">
        <f>(G101-24.2)/3.43</f>
        <v>2.448979591836735</v>
      </c>
      <c r="I101">
        <v>5</v>
      </c>
      <c r="J101">
        <f>I101/6.8</f>
        <v>0.7352941176470589</v>
      </c>
      <c r="K101">
        <v>9</v>
      </c>
      <c r="L101">
        <f>(K101)/12.7</f>
        <v>0.7086614173228347</v>
      </c>
      <c r="M101">
        <v>0</v>
      </c>
      <c r="N101">
        <f>M101/1.2</f>
        <v>0</v>
      </c>
      <c r="O101">
        <v>7</v>
      </c>
      <c r="P101">
        <f>(O101-2)/1.9</f>
        <v>2.6315789473684212</v>
      </c>
      <c r="Q101">
        <v>2</v>
      </c>
      <c r="R101">
        <f>8*(Q101-1)/15+2</f>
        <v>2.533333333333333</v>
      </c>
      <c r="S101">
        <v>1846</v>
      </c>
      <c r="T101">
        <f>(S101-1325)/314.6</f>
        <v>1.6560712015257468</v>
      </c>
      <c r="U101">
        <v>49.3</v>
      </c>
      <c r="V101">
        <f>(U101-37.7)/3.48</f>
        <v>3.3333333333333317</v>
      </c>
      <c r="W101">
        <v>134</v>
      </c>
      <c r="X101">
        <f>(W101-87)/10.4</f>
        <v>4.519230769230769</v>
      </c>
      <c r="Y101">
        <v>2</v>
      </c>
      <c r="Z101">
        <v>245</v>
      </c>
      <c r="AA101">
        <f>(Z101-182)/53.2</f>
        <v>1.1842105263157894</v>
      </c>
      <c r="AB101">
        <v>121</v>
      </c>
      <c r="AC101">
        <f>(AB101-103)/9.9</f>
        <v>1.8181818181818181</v>
      </c>
      <c r="AD101">
        <v>4</v>
      </c>
      <c r="AE101">
        <f>AD101/7.4</f>
        <v>0.5405405405405405</v>
      </c>
      <c r="AF101">
        <v>2.5</v>
      </c>
      <c r="AG101">
        <f>(AF101+28.6)/7.2</f>
        <v>4.319444444444445</v>
      </c>
      <c r="AH101">
        <v>191</v>
      </c>
      <c r="AI101">
        <f>(AH101-4)/140.2</f>
        <v>1.333808844507846</v>
      </c>
      <c r="AJ101">
        <v>1</v>
      </c>
      <c r="AK101" t="s">
        <v>95</v>
      </c>
    </row>
    <row r="102" spans="1:37" ht="12.75">
      <c r="A102" t="s">
        <v>92</v>
      </c>
      <c r="B102">
        <f>4*D102+4*F102+2*H102+3*J102+1.5*L102+1.5*N102+P102+R102*2+T102/2+V102/2+1.5*X102+2*Y102+2*AA102+2*AC102+2*AE102+0.5*AG102+AI102*0.5+AJ102*1.5</f>
        <v>47.32671644506557</v>
      </c>
      <c r="C102">
        <v>3.5</v>
      </c>
      <c r="D102">
        <f>(C102-3.5)/10.25</f>
        <v>0</v>
      </c>
      <c r="E102">
        <v>59.9</v>
      </c>
      <c r="F102">
        <f>(E102-31.6)/12.65</f>
        <v>2.237154150197628</v>
      </c>
      <c r="G102">
        <v>30.2</v>
      </c>
      <c r="H102">
        <f>(G102-24.2)/3.43</f>
        <v>1.749271137026239</v>
      </c>
      <c r="I102">
        <v>0</v>
      </c>
      <c r="J102">
        <f>I102/6.8</f>
        <v>0</v>
      </c>
      <c r="K102">
        <v>4</v>
      </c>
      <c r="L102">
        <f>(K102)/12.7</f>
        <v>0.31496062992125984</v>
      </c>
      <c r="M102">
        <v>0</v>
      </c>
      <c r="N102">
        <f>M102/1.2</f>
        <v>0</v>
      </c>
      <c r="O102">
        <v>2</v>
      </c>
      <c r="P102">
        <f>(O102-2)/1.9</f>
        <v>0</v>
      </c>
      <c r="Q102">
        <v>1</v>
      </c>
      <c r="R102">
        <f>8*(Q102-1)/15+2</f>
        <v>2</v>
      </c>
      <c r="S102">
        <v>2816</v>
      </c>
      <c r="T102">
        <f>(S102-1325)/314.6</f>
        <v>4.739351557533375</v>
      </c>
      <c r="U102">
        <v>47.9</v>
      </c>
      <c r="V102">
        <f>(U102-37.7)/3.48</f>
        <v>2.9310344827586197</v>
      </c>
      <c r="W102">
        <v>128</v>
      </c>
      <c r="X102">
        <f>(W102-87)/10.4</f>
        <v>3.942307692307692</v>
      </c>
      <c r="Y102">
        <v>2</v>
      </c>
      <c r="Z102">
        <v>355</v>
      </c>
      <c r="AA102">
        <f>(Z102-182)/53.2</f>
        <v>3.25187969924812</v>
      </c>
      <c r="AB102">
        <v>117</v>
      </c>
      <c r="AC102">
        <f>(AB102-103)/9.9</f>
        <v>1.4141414141414141</v>
      </c>
      <c r="AD102">
        <v>2</v>
      </c>
      <c r="AE102">
        <f>AD102/7.4</f>
        <v>0.27027027027027023</v>
      </c>
      <c r="AF102">
        <v>-11.7</v>
      </c>
      <c r="AG102">
        <f>(AF102+28.6)/7.2</f>
        <v>2.3472222222222223</v>
      </c>
      <c r="AH102">
        <v>400</v>
      </c>
      <c r="AI102">
        <f>(AH102-4)/140.2</f>
        <v>2.8245363766048506</v>
      </c>
      <c r="AJ102">
        <v>2.8</v>
      </c>
      <c r="AK102" t="s">
        <v>92</v>
      </c>
    </row>
    <row r="103" spans="1:37" ht="12.75">
      <c r="A103" t="s">
        <v>126</v>
      </c>
      <c r="B103">
        <f>4*D103+4*F103+2*H103+3*J103+1.5*L103+1.5*N103+P103+R103*2+T103/2+V103/2+1.5*X103+2*Y103+2*AA103+2*AC103+2*AE103+0.5*AG103+AI103*0.5+AJ103*1.5</f>
        <v>46.272559968724536</v>
      </c>
      <c r="C103">
        <v>16</v>
      </c>
      <c r="D103">
        <f>(C103-3.5)/10.25</f>
        <v>1.2195121951219512</v>
      </c>
      <c r="E103">
        <v>43.2</v>
      </c>
      <c r="F103">
        <f>(E103-31.6)/12.65</f>
        <v>0.9169960474308301</v>
      </c>
      <c r="G103">
        <v>31.8</v>
      </c>
      <c r="H103">
        <f>(G103-24.2)/3.43</f>
        <v>2.2157434402332363</v>
      </c>
      <c r="I103">
        <v>6</v>
      </c>
      <c r="J103">
        <f>I103/6.8</f>
        <v>0.8823529411764706</v>
      </c>
      <c r="K103">
        <v>3</v>
      </c>
      <c r="L103">
        <f>(K103)/12.7</f>
        <v>0.2362204724409449</v>
      </c>
      <c r="M103">
        <v>1</v>
      </c>
      <c r="N103">
        <f>M103/1.2</f>
        <v>0.8333333333333334</v>
      </c>
      <c r="O103">
        <v>4</v>
      </c>
      <c r="P103">
        <f>(O103-2)/1.9</f>
        <v>1.0526315789473684</v>
      </c>
      <c r="Q103">
        <v>4</v>
      </c>
      <c r="R103">
        <v>3.6</v>
      </c>
      <c r="S103">
        <v>1269</v>
      </c>
      <c r="T103">
        <f>(S103-1325)/314.6</f>
        <v>-0.17800381436745072</v>
      </c>
      <c r="U103">
        <v>41.5</v>
      </c>
      <c r="V103">
        <f>(U103-37.7)/3.48</f>
        <v>1.091954022988505</v>
      </c>
      <c r="W103">
        <v>115</v>
      </c>
      <c r="X103">
        <f>(W103-87)/10.4</f>
        <v>2.692307692307692</v>
      </c>
      <c r="Y103">
        <v>2</v>
      </c>
      <c r="Z103">
        <v>169</v>
      </c>
      <c r="AA103">
        <f>(Z103-182)/53.2</f>
        <v>-0.24436090225563908</v>
      </c>
      <c r="AB103">
        <v>103</v>
      </c>
      <c r="AC103">
        <f>(AB103-103)/9.9</f>
        <v>0</v>
      </c>
      <c r="AD103">
        <v>0</v>
      </c>
      <c r="AE103">
        <f>AD103/7.4</f>
        <v>0</v>
      </c>
      <c r="AF103">
        <v>13.2</v>
      </c>
      <c r="AG103">
        <f>(AF103+28.6)/7.2</f>
        <v>5.805555555555555</v>
      </c>
      <c r="AH103">
        <v>125</v>
      </c>
      <c r="AI103">
        <f>(AH103-4)/140.2</f>
        <v>0.8630527817403709</v>
      </c>
      <c r="AJ103">
        <v>6.3</v>
      </c>
      <c r="AK103" t="s">
        <v>126</v>
      </c>
    </row>
    <row r="104" spans="1:37" ht="12.75">
      <c r="A104" t="s">
        <v>96</v>
      </c>
      <c r="B104">
        <f>4*D104+4*F104+2*H104+3*J104+1.5*L104+1.5*N104+P104+R104*2+T104/2+V104/2+1.5*X104+2*Y104+2*AA104+2*AC104+2*AE104+0.5*AG104+AI104*0.5+AJ104*1.5</f>
        <v>44.46920391299014</v>
      </c>
      <c r="C104">
        <v>10.5</v>
      </c>
      <c r="D104">
        <f>(C104-3.5)/10.25</f>
        <v>0.6829268292682927</v>
      </c>
      <c r="E104">
        <v>36.5</v>
      </c>
      <c r="F104">
        <f>(E104-31.6)/12.65</f>
        <v>0.38735177865612636</v>
      </c>
      <c r="G104">
        <v>28.7</v>
      </c>
      <c r="H104">
        <f>(G104-24.2)/3.43</f>
        <v>1.3119533527696792</v>
      </c>
      <c r="I104">
        <v>7</v>
      </c>
      <c r="J104">
        <f>I104/6.8</f>
        <v>1.0294117647058825</v>
      </c>
      <c r="K104">
        <v>10</v>
      </c>
      <c r="L104">
        <f>(K104)/12.7</f>
        <v>0.7874015748031497</v>
      </c>
      <c r="M104">
        <v>3</v>
      </c>
      <c r="N104">
        <f>M104/1.2</f>
        <v>2.5</v>
      </c>
      <c r="O104">
        <v>3</v>
      </c>
      <c r="P104">
        <f>(O104-2)/1.9</f>
        <v>0.5263157894736842</v>
      </c>
      <c r="Q104">
        <v>0</v>
      </c>
      <c r="R104">
        <v>0</v>
      </c>
      <c r="S104">
        <v>1476</v>
      </c>
      <c r="T104">
        <f>(S104-1325)/314.6</f>
        <v>0.47997457088366174</v>
      </c>
      <c r="U104">
        <v>44.2</v>
      </c>
      <c r="V104">
        <f>(U104-37.7)/3.48</f>
        <v>1.867816091954023</v>
      </c>
      <c r="W104">
        <v>132</v>
      </c>
      <c r="X104">
        <f>(W104-87)/10.4</f>
        <v>4.326923076923077</v>
      </c>
      <c r="Y104">
        <v>1</v>
      </c>
      <c r="Z104">
        <v>208</v>
      </c>
      <c r="AA104">
        <f>(Z104-182)/53.2</f>
        <v>0.48872180451127817</v>
      </c>
      <c r="AB104">
        <v>118</v>
      </c>
      <c r="AC104">
        <f>(AB104-103)/9.9</f>
        <v>1.5151515151515151</v>
      </c>
      <c r="AD104">
        <v>6</v>
      </c>
      <c r="AE104">
        <f>AD104/7.4</f>
        <v>0.8108108108108107</v>
      </c>
      <c r="AF104">
        <v>-4</v>
      </c>
      <c r="AG104">
        <f>(AF104+28.6)/7.2</f>
        <v>3.416666666666667</v>
      </c>
      <c r="AH104">
        <v>261</v>
      </c>
      <c r="AI104">
        <f>(AH104-4)/140.2</f>
        <v>1.8330955777460771</v>
      </c>
      <c r="AJ104">
        <v>7.4</v>
      </c>
      <c r="AK104" t="s">
        <v>96</v>
      </c>
    </row>
    <row r="105" spans="1:37" ht="12.75">
      <c r="A105" t="s">
        <v>128</v>
      </c>
      <c r="B105">
        <f>4*D105+4*F105+2*H105+3*J105+1.5*L105+1.5*N105+P105+R105*2+T105/2+V105/2+1.5*X105+2*Y105+2*AA105+2*AC105+2*AE105+0.5*AG105+AI105*0.5+AJ105*1.5</f>
        <v>44.07128655771149</v>
      </c>
      <c r="C105">
        <v>11</v>
      </c>
      <c r="D105">
        <f>(C105-3.5)/10.25</f>
        <v>0.7317073170731707</v>
      </c>
      <c r="E105">
        <v>38.2</v>
      </c>
      <c r="F105">
        <f>(E105-31.6)/12.65</f>
        <v>0.5217391304347827</v>
      </c>
      <c r="G105">
        <v>25.5</v>
      </c>
      <c r="H105">
        <f>(G105-24.2)/3.43</f>
        <v>0.3790087463556853</v>
      </c>
      <c r="I105">
        <v>0</v>
      </c>
      <c r="J105">
        <f>I105/6.8</f>
        <v>0</v>
      </c>
      <c r="K105">
        <v>11</v>
      </c>
      <c r="L105">
        <f>(K105)/12.7</f>
        <v>0.8661417322834646</v>
      </c>
      <c r="M105">
        <v>0</v>
      </c>
      <c r="N105">
        <f>M105/1.2</f>
        <v>0</v>
      </c>
      <c r="O105">
        <v>4</v>
      </c>
      <c r="P105">
        <f>(O105-2)/1.9</f>
        <v>1.0526315789473684</v>
      </c>
      <c r="Q105">
        <v>4</v>
      </c>
      <c r="R105">
        <v>3.6</v>
      </c>
      <c r="S105">
        <v>1789</v>
      </c>
      <c r="T105">
        <f>(S105-1325)/314.6</f>
        <v>1.4748887476160202</v>
      </c>
      <c r="U105">
        <v>49.9</v>
      </c>
      <c r="V105">
        <f>(U105-37.7)/3.48</f>
        <v>3.5057471264367805</v>
      </c>
      <c r="W105">
        <v>135</v>
      </c>
      <c r="X105">
        <f>(W105-87)/10.4</f>
        <v>4.615384615384615</v>
      </c>
      <c r="Y105">
        <v>1</v>
      </c>
      <c r="Z105">
        <v>237</v>
      </c>
      <c r="AA105">
        <f>(Z105-182)/53.2</f>
        <v>1.0338345864661653</v>
      </c>
      <c r="AB105">
        <v>122</v>
      </c>
      <c r="AC105">
        <f>(AB105-103)/9.9</f>
        <v>1.9191919191919191</v>
      </c>
      <c r="AD105">
        <v>7</v>
      </c>
      <c r="AE105">
        <f>AD105/7.4</f>
        <v>0.9459459459459459</v>
      </c>
      <c r="AF105">
        <v>-3.7</v>
      </c>
      <c r="AG105">
        <f>(AF105+28.6)/7.2</f>
        <v>3.4583333333333335</v>
      </c>
      <c r="AH105">
        <v>6</v>
      </c>
      <c r="AI105">
        <f>(AH105-4)/140.2</f>
        <v>0.014265335235378032</v>
      </c>
      <c r="AJ105">
        <v>5.2</v>
      </c>
      <c r="AK105" t="s">
        <v>128</v>
      </c>
    </row>
    <row r="106" spans="5:36" ht="12.75">
      <c r="E106" t="s">
        <v>98</v>
      </c>
      <c r="G106" t="s">
        <v>99</v>
      </c>
      <c r="I106" t="s">
        <v>100</v>
      </c>
      <c r="K106" t="s">
        <v>101</v>
      </c>
      <c r="M106" t="s">
        <v>109</v>
      </c>
      <c r="S106" t="s">
        <v>98</v>
      </c>
      <c r="U106" t="s">
        <v>110</v>
      </c>
      <c r="Y106" t="s">
        <v>105</v>
      </c>
      <c r="Z106" t="s">
        <v>111</v>
      </c>
      <c r="AA106" t="s">
        <v>105</v>
      </c>
      <c r="AB106" t="s">
        <v>112</v>
      </c>
      <c r="AD106" t="s">
        <v>113</v>
      </c>
      <c r="AF106" t="s">
        <v>114</v>
      </c>
      <c r="AG106" t="s">
        <v>115</v>
      </c>
      <c r="AH106" t="s">
        <v>116</v>
      </c>
      <c r="AI106" t="s">
        <v>115</v>
      </c>
      <c r="AJ106" t="s">
        <v>108</v>
      </c>
    </row>
    <row r="107" spans="3:36" ht="12.75">
      <c r="C107" t="s">
        <v>102</v>
      </c>
      <c r="D107" t="s">
        <v>103</v>
      </c>
      <c r="E107" t="s">
        <v>104</v>
      </c>
      <c r="F107" t="s">
        <v>103</v>
      </c>
      <c r="G107" t="s">
        <v>104</v>
      </c>
      <c r="H107" t="s">
        <v>105</v>
      </c>
      <c r="I107" t="s">
        <v>104</v>
      </c>
      <c r="J107" t="s">
        <v>106</v>
      </c>
      <c r="K107" t="s">
        <v>107</v>
      </c>
      <c r="L107" t="s">
        <v>108</v>
      </c>
      <c r="M107" t="s">
        <v>117</v>
      </c>
      <c r="N107" t="s">
        <v>108</v>
      </c>
      <c r="O107" t="s">
        <v>117</v>
      </c>
      <c r="P107" t="s">
        <v>118</v>
      </c>
      <c r="Q107" t="s">
        <v>119</v>
      </c>
      <c r="R107" t="s">
        <v>105</v>
      </c>
      <c r="S107" t="s">
        <v>120</v>
      </c>
      <c r="T107" t="s">
        <v>115</v>
      </c>
      <c r="U107" t="s">
        <v>120</v>
      </c>
      <c r="V107" t="s">
        <v>115</v>
      </c>
      <c r="W107" t="s">
        <v>121</v>
      </c>
      <c r="X107" t="s">
        <v>108</v>
      </c>
      <c r="Y107" t="s">
        <v>122</v>
      </c>
      <c r="Z107" t="s">
        <v>123</v>
      </c>
      <c r="AB107" t="s">
        <v>123</v>
      </c>
      <c r="AC107" t="s">
        <v>105</v>
      </c>
      <c r="AD107" t="s">
        <v>123</v>
      </c>
      <c r="AE107" t="s">
        <v>105</v>
      </c>
      <c r="AJ107" t="s">
        <v>129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Dqavis</dc:creator>
  <cp:keywords/>
  <dc:description/>
  <cp:lastModifiedBy>Don Davis</cp:lastModifiedBy>
  <cp:lastPrinted>2014-01-09T13:37:53Z</cp:lastPrinted>
  <dcterms:created xsi:type="dcterms:W3CDTF">2010-10-16T01:50:40Z</dcterms:created>
  <dcterms:modified xsi:type="dcterms:W3CDTF">2015-01-07T14:30:14Z</dcterms:modified>
  <cp:category/>
  <cp:version/>
  <cp:contentType/>
  <cp:contentStatus/>
</cp:coreProperties>
</file>